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5130" activeTab="0"/>
  </bookViews>
  <sheets>
    <sheet name="Plan de mejoramien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  <author>USUARIO7</author>
  </authors>
  <commentList>
    <comment ref="O4" authorId="0">
      <text>
        <r>
          <rPr>
            <sz val="10"/>
            <rFont val="Tahoma"/>
            <family val="2"/>
          </rPr>
          <t>Situaciones o factores que pueden entorpecer el mejoramiento. Se consideran en general por oportunidad de mejora, no por acción de mejoramiento.</t>
        </r>
      </text>
    </comment>
    <comment ref="N2" authorId="0">
      <text>
        <r>
          <rPr>
            <sz val="10"/>
            <rFont val="Tahoma"/>
            <family val="2"/>
          </rPr>
          <t>Fecha de elaboración y aprobación del plan de mejoramiento</t>
        </r>
      </text>
    </comment>
    <comment ref="N1" authorId="0">
      <text>
        <r>
          <rPr>
            <sz val="10"/>
            <rFont val="Tahoma"/>
            <family val="2"/>
          </rPr>
          <t>Intervalo de tiempo en el cual se debe ejecutar el plan</t>
        </r>
      </text>
    </comment>
    <comment ref="P4" authorId="0">
      <text>
        <r>
          <rPr>
            <sz val="11"/>
            <rFont val="Tahoma"/>
            <family val="2"/>
          </rPr>
          <t>Según el mapa de procesos de la entidad, nombre del proceso que debe ejecutar la acción.</t>
        </r>
      </text>
    </comment>
    <comment ref="Q4" authorId="0">
      <text>
        <r>
          <rPr>
            <sz val="10"/>
            <rFont val="Tahoma"/>
            <family val="2"/>
          </rPr>
          <t>Nombre y cargo de la persona responsable de realizar la acción de mejora</t>
        </r>
      </text>
    </comment>
    <comment ref="R4" authorId="0">
      <text>
        <r>
          <rPr>
            <sz val="10"/>
            <rFont val="Tahoma"/>
            <family val="2"/>
          </rPr>
          <t>Se sugiere planear la tarea indicando toda su duración con el fin de dimensionar los recursos disponibles</t>
        </r>
      </text>
    </comment>
    <comment ref="AE5" authorId="0">
      <text>
        <r>
          <rPr>
            <sz val="10"/>
            <rFont val="Tahoma"/>
            <family val="2"/>
          </rPr>
          <t>Nombre y cargo de la persona responsable de realizar el seguimiento al cumplimiento de las acciones de mejoramiento</t>
        </r>
      </text>
    </comment>
    <comment ref="AE4" authorId="0">
      <text>
        <r>
          <rPr>
            <sz val="10"/>
            <rFont val="Tahoma"/>
            <family val="2"/>
          </rPr>
          <t>Fecha planeada para realizar el seguimiento</t>
        </r>
      </text>
    </comment>
    <comment ref="AF5" authorId="0">
      <text>
        <r>
          <rPr>
            <sz val="10"/>
            <rFont val="Tahoma"/>
            <family val="2"/>
          </rPr>
          <t>Avance de la acción de mejoramiento al momento de realizar el seguimiento. Cumple, en desarrollo o no iniciada</t>
        </r>
      </text>
    </comment>
    <comment ref="C4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Se priorizan las oportunidades de mejoramiento. Calificando de 1 a 5 siendo 1 el menor valor y 5 el mayor. Se priorizan los problemas calificados por encima del 70% de la calificación mayor</t>
        </r>
      </text>
    </comment>
    <comment ref="C5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Riesgo al que se expone  el usuario y/o  la institución y/o los clientes internos si no se lleva a cabo el mejoramiento</t>
        </r>
      </text>
    </comment>
    <comment ref="D5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Posible impacto económico de no realizar  el mejoramiento.</t>
        </r>
      </text>
    </comment>
    <comment ref="E5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Alcance del mejoramiento / cobertura</t>
        </r>
      </text>
    </comment>
    <comment ref="F5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Multiplicación de los 3 criterios anteriores</t>
        </r>
      </text>
    </comment>
    <comment ref="G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Apagar el incendio, soluciones inmediatas, trata de minimizar los efectos</t>
        </r>
      </text>
    </comment>
    <comment ref="I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causa raiz despues de aplicar los 5 por que en las 5 M mano de obra, moneda, materialesm metodos y medio ambiente.  La causa raiz soluciona el porque anterior</t>
        </r>
      </text>
    </comment>
    <comment ref="H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Cargo de la persona responsable</t>
        </r>
      </text>
    </comment>
    <comment ref="J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actividad a travez de la cual se identifica la oportunidad de mejora</t>
        </r>
      </text>
    </comment>
    <comment ref="K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Acciones para eliminar las causas raiz de la oportunidad de mejora  </t>
        </r>
      </text>
    </comment>
    <comment ref="M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Acciones que tomo para eliminar las causas del problema detectado</t>
        </r>
      </text>
    </comment>
    <comment ref="L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Acciones para evitar cierta situación o problema que no se ha presentado todavia</t>
        </r>
      </text>
    </comment>
    <comment ref="N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acciones innovadoras para mejorar el proceso, l</t>
        </r>
      </text>
    </comment>
    <comment ref="AD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Recursos adicionales que no estan contemplados en el presupuesto</t>
        </r>
      </text>
    </comment>
    <comment ref="B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problema detectado en afirmación, nunca en negativo</t>
        </r>
      </text>
    </comment>
    <comment ref="A4" authorId="1">
      <text>
        <r>
          <rPr>
            <b/>
            <sz val="9"/>
            <rFont val="Tahoma"/>
            <family val="0"/>
          </rPr>
          <t>USUARIO7:</t>
        </r>
        <r>
          <rPr>
            <sz val="9"/>
            <rFont val="Tahoma"/>
            <family val="0"/>
          </rPr>
          <t xml:space="preserve">
Norma o requisito que incumple</t>
        </r>
      </text>
    </comment>
  </commentList>
</comments>
</file>

<file path=xl/sharedStrings.xml><?xml version="1.0" encoding="utf-8"?>
<sst xmlns="http://schemas.openxmlformats.org/spreadsheetml/2006/main" count="269" uniqueCount="134">
  <si>
    <t>ACCIONES DE MEJORAMIENTO</t>
  </si>
  <si>
    <t>BARRERAS DE MEJORAMIENTO</t>
  </si>
  <si>
    <t>MES 1</t>
  </si>
  <si>
    <t>MES 2</t>
  </si>
  <si>
    <t>MES N</t>
  </si>
  <si>
    <t>PERSONA RESPONSABLE EJECUCIÓN DE LA ACCIÓN</t>
  </si>
  <si>
    <t>PROCESO RESPONSABLE DE LA ACCIÓN DE MEJORAMIENTO</t>
  </si>
  <si>
    <t>Sem 1</t>
  </si>
  <si>
    <t>Sem 2</t>
  </si>
  <si>
    <t>Sem 3</t>
  </si>
  <si>
    <t>Sem 4</t>
  </si>
  <si>
    <t>Estado</t>
  </si>
  <si>
    <t>En desarrollo</t>
  </si>
  <si>
    <t>Responsable del seguimiento</t>
  </si>
  <si>
    <t>SEGUIMIENTO 1: Fecha XXXX</t>
  </si>
  <si>
    <t>SEGUIMIENTO 2: Fecha XXXX</t>
  </si>
  <si>
    <t>INDICADORES DEL MEJORAMIENTO</t>
  </si>
  <si>
    <t>Medición inicial</t>
  </si>
  <si>
    <t>Medición esperada</t>
  </si>
  <si>
    <t>Seguimiento 1</t>
  </si>
  <si>
    <t>Seguimiento 2</t>
  </si>
  <si>
    <t>EN DESARROLLO</t>
  </si>
  <si>
    <t>TOTAL ACCIONES DE MEJORAMIENTO</t>
  </si>
  <si>
    <t>INDICADORES DE CUMPLIMIENTO</t>
  </si>
  <si>
    <t>NUMERO ACTIVIDADES</t>
  </si>
  <si>
    <t>% CUMPLIMIENTO</t>
  </si>
  <si>
    <t>APROBACIÓN PLAN DE MEJORAMIENTO</t>
  </si>
  <si>
    <t>RECURSOS  ADICIONALES $</t>
  </si>
  <si>
    <t>ATRIBUTO DE CALIDAD A MEJORAR</t>
  </si>
  <si>
    <t>Accesibilidad</t>
  </si>
  <si>
    <t>Oportunidad</t>
  </si>
  <si>
    <t>Pertinencia</t>
  </si>
  <si>
    <t>Seguridad</t>
  </si>
  <si>
    <t>Continuidad</t>
  </si>
  <si>
    <t>Coordinación</t>
  </si>
  <si>
    <t>Eficiencia</t>
  </si>
  <si>
    <t>Competencia</t>
  </si>
  <si>
    <t>Aceptabilidad</t>
  </si>
  <si>
    <t>Efectividad</t>
  </si>
  <si>
    <t>CAUSA</t>
  </si>
  <si>
    <t>RESPONSABLE DE LA CORRECCIÓN</t>
  </si>
  <si>
    <t>AP</t>
  </si>
  <si>
    <t>AC</t>
  </si>
  <si>
    <t>AM</t>
  </si>
  <si>
    <t>PROCESO</t>
  </si>
  <si>
    <t>Atrasada</t>
  </si>
  <si>
    <t>No iniciada</t>
  </si>
  <si>
    <t xml:space="preserve">LÍDER DEL PROCESO </t>
  </si>
  <si>
    <t>Auditoría interna</t>
  </si>
  <si>
    <t>Gestión del proceso</t>
  </si>
  <si>
    <t>Incumplimiento de indicadores</t>
  </si>
  <si>
    <t>Quejas del cliente</t>
  </si>
  <si>
    <t>Auditoría externa</t>
  </si>
  <si>
    <t>ORIGEN DE LAS NO CONFORMIDADES</t>
  </si>
  <si>
    <t>TOTAL NO CONFORMIDADES</t>
  </si>
  <si>
    <t>POR</t>
  </si>
  <si>
    <t>FECHA</t>
  </si>
  <si>
    <t>% ORIGEN DE LAS NO CONFORMIDADES</t>
  </si>
  <si>
    <t>PLAN DE MEJORAMIENTO DEL MES DE</t>
  </si>
  <si>
    <t>AL MES DE</t>
  </si>
  <si>
    <t>FECHA DE EALBORACIÓN</t>
  </si>
  <si>
    <t>ESTANDAR</t>
  </si>
  <si>
    <t>CORRECCIÓN</t>
  </si>
  <si>
    <t xml:space="preserve">OPORTUNIDAD DE MEJORA </t>
  </si>
  <si>
    <t>Cumplida</t>
  </si>
  <si>
    <t>ORIGEN DE LA OPORTUNIDAD DE MEJORA</t>
  </si>
  <si>
    <t>Autoevaluación de Estandares</t>
  </si>
  <si>
    <t>Seguimiento 3</t>
  </si>
  <si>
    <t>COMPLIDAS</t>
  </si>
  <si>
    <t>ATRASADAS</t>
  </si>
  <si>
    <t>NO INICIADAS</t>
  </si>
  <si>
    <t>CUMPLIDAS</t>
  </si>
  <si>
    <t>PRIORIZACIÓN</t>
  </si>
  <si>
    <t>Riesgo</t>
  </si>
  <si>
    <t>Costo</t>
  </si>
  <si>
    <t>Volumen</t>
  </si>
  <si>
    <t>Total</t>
  </si>
  <si>
    <t>X</t>
  </si>
  <si>
    <t>Gestion de la calidad</t>
  </si>
  <si>
    <t>Gestión de la información y gestión y control de la calidad</t>
  </si>
  <si>
    <t xml:space="preserve">Gestión del recurso humano </t>
  </si>
  <si>
    <t>Gestión y control de la calidad</t>
  </si>
  <si>
    <t>Coordinadora de calidad</t>
  </si>
  <si>
    <t xml:space="preserve">Gestión y control de la calidad, gestión de la información </t>
  </si>
  <si>
    <t>Contratación</t>
  </si>
  <si>
    <t>Gerente</t>
  </si>
  <si>
    <t xml:space="preserve">Se debe documentar el proceso de contratación de acuerdo a los lineamientos definidos por la empresa </t>
  </si>
  <si>
    <t>Socializar el proceso</t>
  </si>
  <si>
    <t>Implementar el proceso documentado</t>
  </si>
  <si>
    <t xml:space="preserve">Identificar las actividades que se realizan dentro del proceso y sus responsables </t>
  </si>
  <si>
    <t>Gerente, coordinadora de calidad</t>
  </si>
  <si>
    <t>Documentar los procedimientos del proceso de contratación</t>
  </si>
  <si>
    <t xml:space="preserve">Definir las politicas de operación y puntos de control para los procedimientos documentados </t>
  </si>
  <si>
    <t xml:space="preserve">No se ha aplicado correctamente la metodologia para la docuementación de procedimientos  </t>
  </si>
  <si>
    <t>Gestionar los riesgos del proceso de contratación</t>
  </si>
  <si>
    <t>Capacitar al personal en la metodologia para la gestión del riesgo definida por la organización</t>
  </si>
  <si>
    <t>Diligenciar el mapa de riesgos según la metodologia</t>
  </si>
  <si>
    <t xml:space="preserve">Hacer seguimiento a los riesgos del procesos para verificar la eficacia de los controles implementados </t>
  </si>
  <si>
    <t xml:space="preserve">Identificar algunos riesgos presentes en el proceso de contratación y formular puntos de control para los mismos </t>
  </si>
  <si>
    <t xml:space="preserve">El personal no maneja la metodologia definida por la organización para la gestión del riesgo </t>
  </si>
  <si>
    <t xml:space="preserve">Implementar los compromisos éticos del proceso de contratación </t>
  </si>
  <si>
    <t xml:space="preserve">Diseñar compromisos éticos para el proceso </t>
  </si>
  <si>
    <t>Poco compromiso del personal con las actividades del MECI</t>
  </si>
  <si>
    <t xml:space="preserve">Capacitar al personal en la formulación de los compromisos éticos </t>
  </si>
  <si>
    <t xml:space="preserve">Documentar los compromisos éticos para el proceso de contratación </t>
  </si>
  <si>
    <t xml:space="preserve">Socializar los compromisos éticos del proceso a los funcionarios participantes en el proceso </t>
  </si>
  <si>
    <t xml:space="preserve">Dar un correcto manejo a las actas del comité compras y del comité de contratación </t>
  </si>
  <si>
    <t xml:space="preserve">Corregir las actas que no cumplen con requisitos </t>
  </si>
  <si>
    <t xml:space="preserve">Regente </t>
  </si>
  <si>
    <t xml:space="preserve">No se tiene concocimiento en la generación y custodia de actas </t>
  </si>
  <si>
    <t>Diseñar instructivo para la generación de actas</t>
  </si>
  <si>
    <t>Socializar el instructivo con todos los funcionarios que actuan como secretarios de comites y/o reuniones</t>
  </si>
  <si>
    <t xml:space="preserve">Implementar y evaluar la aplicación del instructivo </t>
  </si>
  <si>
    <t>Diligenciar correctamente los formatos definidos para el proceso</t>
  </si>
  <si>
    <t>Diseñar y codificar los formatos del proceso</t>
  </si>
  <si>
    <t>No se han enviado al proceso de calidad los formatos para su debida aprobacion y codificacion, falta de compromiso en el diligenciamiento de los formatos institucionales</t>
  </si>
  <si>
    <t>Socializar los formatos definidos para el proceso</t>
  </si>
  <si>
    <t xml:space="preserve">Diligenciar correctamente los formatos </t>
  </si>
  <si>
    <t>SEGUIMIENTO 3: Fecha 11/07/2012</t>
  </si>
  <si>
    <t>Asesora control interno</t>
  </si>
  <si>
    <t xml:space="preserve">Gerente, coordinadora calidad </t>
  </si>
  <si>
    <t xml:space="preserve">Gerente, coordinadora calidad, funcionarios participantes </t>
  </si>
  <si>
    <t>Gerente, Coor de calidad, funcionarios participantes en el proceso</t>
  </si>
  <si>
    <t>Gerente, coor de calidad, funcionarios participantes en el proceso</t>
  </si>
  <si>
    <t>Gerente, Coor de calidad</t>
  </si>
  <si>
    <t>Gestion de la calidad, contratación</t>
  </si>
  <si>
    <t>Gestión de la calidad, contratación</t>
  </si>
  <si>
    <t xml:space="preserve"> Gestión y control de la calidad, contratación</t>
  </si>
  <si>
    <t xml:space="preserve">Gerente, coordinadora calidad y funcionarios participantes </t>
  </si>
  <si>
    <t>Funcionarios participantes en el proceso</t>
  </si>
  <si>
    <t>Contratación, gestión y control de la calidad</t>
  </si>
  <si>
    <t xml:space="preserve">Gerente, Coordiandora de calidad, funcionarios  </t>
  </si>
  <si>
    <t xml:space="preserve">Gestión de la calidad, gestión talento humano </t>
  </si>
  <si>
    <t>Gestion de la calidad, gestión talento humano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</si>
</sst>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172" fontId="5" fillId="0" borderId="0" xfId="0" applyNumberFormat="1" applyFont="1" applyAlignment="1">
      <alignment wrapText="1"/>
    </xf>
    <xf numFmtId="0" fontId="5" fillId="34" borderId="11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72" fontId="5" fillId="0" borderId="0" xfId="0" applyNumberFormat="1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72" fontId="5" fillId="0" borderId="0" xfId="0" applyNumberFormat="1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2" fontId="5" fillId="0" borderId="0" xfId="0" applyNumberFormat="1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52" applyFont="1" applyAlignment="1">
      <alignment/>
    </xf>
    <xf numFmtId="9" fontId="5" fillId="0" borderId="10" xfId="52" applyFont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9" fontId="5" fillId="0" borderId="17" xfId="52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9" xfId="0" applyNumberFormat="1" applyFont="1" applyBorder="1" applyAlignment="1">
      <alignment wrapText="1"/>
    </xf>
    <xf numFmtId="0" fontId="5" fillId="0" borderId="20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9" fontId="5" fillId="0" borderId="22" xfId="52" applyFont="1" applyBorder="1" applyAlignment="1">
      <alignment/>
    </xf>
    <xf numFmtId="9" fontId="5" fillId="0" borderId="23" xfId="52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6" fillId="34" borderId="31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9">
    <dxf>
      <font>
        <b val="0"/>
        <i val="0"/>
        <color theme="1"/>
      </font>
      <fill>
        <patternFill patternType="solid">
          <fgColor indexed="65"/>
          <bgColor theme="9" tint="-0.24993999302387238"/>
        </patternFill>
      </fill>
    </dxf>
    <dxf>
      <font>
        <b val="0"/>
        <i val="0"/>
        <name val="Cambria"/>
        <color theme="1"/>
      </font>
      <fill>
        <patternFill patternType="solid">
          <fgColor indexed="65"/>
          <bgColor rgb="FFFFFF00"/>
        </patternFill>
      </fill>
    </dxf>
    <dxf>
      <font>
        <b val="0"/>
        <i val="0"/>
        <strike val="0"/>
        <name val="Cambria"/>
        <color theme="0"/>
      </font>
      <fill>
        <patternFill>
          <bgColor rgb="FFC00000"/>
        </patternFill>
      </fill>
    </dxf>
    <dxf>
      <font>
        <b val="0"/>
        <i val="0"/>
        <name val="Cambria"/>
        <color theme="0"/>
      </font>
      <fill>
        <patternFill patternType="solid">
          <fgColor indexed="65"/>
          <bgColor rgb="FF008000"/>
        </patternFill>
      </fill>
    </dxf>
    <dxf>
      <font>
        <b val="0"/>
        <i val="0"/>
        <color theme="0"/>
      </font>
      <fill>
        <patternFill>
          <bgColor rgb="FF0080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/>
      </font>
      <fill>
        <patternFill>
          <bgColor rgb="FF008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theme="0"/>
      </font>
      <fill>
        <patternFill patternType="solid">
          <fgColor indexed="65"/>
          <bgColor rgb="FF008000"/>
        </patternFill>
      </fill>
      <border/>
    </dxf>
    <dxf>
      <font>
        <b val="0"/>
        <i val="0"/>
        <strike val="0"/>
        <color theme="0"/>
      </font>
      <fill>
        <patternFill>
          <bgColor rgb="FFC00000"/>
        </patternFill>
      </fill>
      <border/>
    </dxf>
    <dxf>
      <font>
        <b val="0"/>
        <i val="0"/>
        <color theme="1"/>
      </font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9"/>
  <sheetViews>
    <sheetView showGridLines="0" tabSelected="1" zoomScalePageLayoutView="0" workbookViewId="0" topLeftCell="S1">
      <selection activeCell="AH21" sqref="AH21"/>
    </sheetView>
  </sheetViews>
  <sheetFormatPr defaultColWidth="13.7109375" defaultRowHeight="12.75"/>
  <cols>
    <col min="1" max="1" width="23.7109375" style="9" customWidth="1"/>
    <col min="2" max="2" width="23.140625" style="9" customWidth="1"/>
    <col min="3" max="3" width="9.00390625" style="61" customWidth="1"/>
    <col min="4" max="4" width="7.7109375" style="61" customWidth="1"/>
    <col min="5" max="5" width="9.57421875" style="61" customWidth="1"/>
    <col min="6" max="6" width="8.28125" style="61" customWidth="1"/>
    <col min="7" max="7" width="18.28125" style="9" customWidth="1"/>
    <col min="8" max="8" width="18.140625" style="9" customWidth="1"/>
    <col min="9" max="9" width="22.57421875" style="9" customWidth="1"/>
    <col min="10" max="10" width="18.28125" style="9" customWidth="1"/>
    <col min="11" max="11" width="19.421875" style="9" customWidth="1"/>
    <col min="12" max="13" width="4.140625" style="9" customWidth="1"/>
    <col min="14" max="14" width="4.57421875" style="9" customWidth="1"/>
    <col min="15" max="15" width="20.421875" style="9" customWidth="1"/>
    <col min="16" max="16" width="20.8515625" style="9" customWidth="1"/>
    <col min="17" max="17" width="19.8515625" style="9" customWidth="1"/>
    <col min="18" max="23" width="6.57421875" style="9" customWidth="1"/>
    <col min="24" max="24" width="5.28125" style="9" customWidth="1"/>
    <col min="25" max="25" width="5.140625" style="9" customWidth="1"/>
    <col min="26" max="29" width="5.7109375" style="9" customWidth="1"/>
    <col min="30" max="30" width="17.28125" style="11" customWidth="1"/>
    <col min="31" max="31" width="21.7109375" style="9" customWidth="1"/>
    <col min="32" max="32" width="15.7109375" style="9" customWidth="1"/>
    <col min="33" max="34" width="19.7109375" style="9" customWidth="1"/>
    <col min="35" max="16384" width="13.7109375" style="9" customWidth="1"/>
  </cols>
  <sheetData>
    <row r="1" spans="1:23" s="28" customFormat="1" ht="28.5" customHeight="1" thickBot="1">
      <c r="A1" s="42" t="s">
        <v>44</v>
      </c>
      <c r="B1" s="85" t="s">
        <v>84</v>
      </c>
      <c r="C1" s="85"/>
      <c r="D1" s="85"/>
      <c r="E1" s="85"/>
      <c r="F1" s="85"/>
      <c r="G1" s="85"/>
      <c r="H1" s="85"/>
      <c r="I1" s="85"/>
      <c r="J1" s="43"/>
      <c r="K1" s="27"/>
      <c r="N1" s="42" t="s">
        <v>58</v>
      </c>
      <c r="P1" s="42"/>
      <c r="Q1" s="43"/>
      <c r="R1" s="42" t="s">
        <v>59</v>
      </c>
      <c r="U1" s="43"/>
      <c r="V1" s="43"/>
      <c r="W1" s="43"/>
    </row>
    <row r="2" spans="1:30" s="28" customFormat="1" ht="28.5" customHeight="1" thickBot="1">
      <c r="A2" s="42" t="s">
        <v>47</v>
      </c>
      <c r="B2" s="44" t="s">
        <v>85</v>
      </c>
      <c r="C2" s="59"/>
      <c r="D2" s="59"/>
      <c r="E2" s="59"/>
      <c r="F2" s="59"/>
      <c r="G2" s="44"/>
      <c r="H2" s="45"/>
      <c r="I2" s="44"/>
      <c r="N2" s="42" t="s">
        <v>60</v>
      </c>
      <c r="O2" s="42"/>
      <c r="Q2" s="43"/>
      <c r="R2" s="43"/>
      <c r="S2" s="43"/>
      <c r="T2" s="43"/>
      <c r="U2" s="43"/>
      <c r="V2" s="43"/>
      <c r="W2" s="43"/>
      <c r="AD2" s="29"/>
    </row>
    <row r="3" spans="3:30" s="28" customFormat="1" ht="9.75" customHeight="1" thickBot="1">
      <c r="C3" s="60"/>
      <c r="D3" s="60"/>
      <c r="E3" s="60"/>
      <c r="F3" s="60"/>
      <c r="AD3" s="29"/>
    </row>
    <row r="4" spans="1:34" s="40" customFormat="1" ht="30" customHeight="1">
      <c r="A4" s="89" t="s">
        <v>61</v>
      </c>
      <c r="B4" s="87" t="s">
        <v>63</v>
      </c>
      <c r="C4" s="90" t="s">
        <v>72</v>
      </c>
      <c r="D4" s="91"/>
      <c r="E4" s="91"/>
      <c r="F4" s="92"/>
      <c r="G4" s="87" t="s">
        <v>62</v>
      </c>
      <c r="H4" s="87" t="s">
        <v>40</v>
      </c>
      <c r="I4" s="87" t="s">
        <v>39</v>
      </c>
      <c r="J4" s="93" t="s">
        <v>65</v>
      </c>
      <c r="K4" s="86" t="s">
        <v>0</v>
      </c>
      <c r="L4" s="86" t="s">
        <v>41</v>
      </c>
      <c r="M4" s="86" t="s">
        <v>42</v>
      </c>
      <c r="N4" s="86" t="s">
        <v>43</v>
      </c>
      <c r="O4" s="87" t="s">
        <v>1</v>
      </c>
      <c r="P4" s="87" t="s">
        <v>6</v>
      </c>
      <c r="Q4" s="87" t="s">
        <v>5</v>
      </c>
      <c r="R4" s="86" t="s">
        <v>2</v>
      </c>
      <c r="S4" s="86"/>
      <c r="T4" s="86"/>
      <c r="U4" s="86"/>
      <c r="V4" s="86" t="s">
        <v>3</v>
      </c>
      <c r="W4" s="86"/>
      <c r="X4" s="86"/>
      <c r="Y4" s="86"/>
      <c r="Z4" s="86" t="s">
        <v>4</v>
      </c>
      <c r="AA4" s="86"/>
      <c r="AB4" s="86"/>
      <c r="AC4" s="86"/>
      <c r="AD4" s="95" t="s">
        <v>27</v>
      </c>
      <c r="AE4" s="86" t="s">
        <v>14</v>
      </c>
      <c r="AF4" s="86"/>
      <c r="AG4" s="5" t="s">
        <v>15</v>
      </c>
      <c r="AH4" s="5" t="s">
        <v>118</v>
      </c>
    </row>
    <row r="5" spans="1:34" s="40" customFormat="1" ht="40.5" customHeight="1" thickBot="1">
      <c r="A5" s="89"/>
      <c r="B5" s="87"/>
      <c r="C5" s="66" t="s">
        <v>73</v>
      </c>
      <c r="D5" s="67" t="s">
        <v>74</v>
      </c>
      <c r="E5" s="67" t="s">
        <v>75</v>
      </c>
      <c r="F5" s="68" t="s">
        <v>76</v>
      </c>
      <c r="G5" s="87"/>
      <c r="H5" s="87"/>
      <c r="I5" s="87"/>
      <c r="J5" s="94"/>
      <c r="K5" s="86"/>
      <c r="L5" s="86"/>
      <c r="M5" s="86"/>
      <c r="N5" s="86"/>
      <c r="O5" s="87"/>
      <c r="P5" s="87"/>
      <c r="Q5" s="87"/>
      <c r="R5" s="3" t="s">
        <v>7</v>
      </c>
      <c r="S5" s="3" t="s">
        <v>8</v>
      </c>
      <c r="T5" s="3" t="s">
        <v>9</v>
      </c>
      <c r="U5" s="3" t="s">
        <v>10</v>
      </c>
      <c r="V5" s="3" t="s">
        <v>7</v>
      </c>
      <c r="W5" s="3" t="s">
        <v>8</v>
      </c>
      <c r="X5" s="3" t="s">
        <v>9</v>
      </c>
      <c r="Y5" s="3" t="s">
        <v>10</v>
      </c>
      <c r="Z5" s="3" t="s">
        <v>7</v>
      </c>
      <c r="AA5" s="3" t="s">
        <v>8</v>
      </c>
      <c r="AB5" s="3" t="s">
        <v>9</v>
      </c>
      <c r="AC5" s="3" t="s">
        <v>10</v>
      </c>
      <c r="AD5" s="95"/>
      <c r="AE5" s="3" t="s">
        <v>13</v>
      </c>
      <c r="AF5" s="3" t="s">
        <v>11</v>
      </c>
      <c r="AG5" s="3" t="s">
        <v>11</v>
      </c>
      <c r="AH5" s="3" t="s">
        <v>11</v>
      </c>
    </row>
    <row r="6" spans="1:34" ht="57">
      <c r="A6" s="74"/>
      <c r="B6" s="75" t="s">
        <v>86</v>
      </c>
      <c r="C6" s="74">
        <v>4</v>
      </c>
      <c r="D6" s="74">
        <v>4</v>
      </c>
      <c r="E6" s="74">
        <v>5</v>
      </c>
      <c r="F6" s="74">
        <f>C6*D6*E6</f>
        <v>80</v>
      </c>
      <c r="G6" s="75" t="s">
        <v>89</v>
      </c>
      <c r="H6" s="74" t="s">
        <v>90</v>
      </c>
      <c r="I6" s="74" t="s">
        <v>93</v>
      </c>
      <c r="J6" s="77" t="s">
        <v>48</v>
      </c>
      <c r="K6" s="7" t="s">
        <v>91</v>
      </c>
      <c r="L6" s="6"/>
      <c r="M6" s="6" t="s">
        <v>77</v>
      </c>
      <c r="N6" s="6"/>
      <c r="O6" s="74"/>
      <c r="P6" s="7" t="s">
        <v>125</v>
      </c>
      <c r="Q6" s="7" t="s">
        <v>124</v>
      </c>
      <c r="R6" s="10" t="s">
        <v>77</v>
      </c>
      <c r="S6" s="10" t="s">
        <v>77</v>
      </c>
      <c r="T6" s="10"/>
      <c r="U6" s="10"/>
      <c r="V6" s="10"/>
      <c r="W6" s="10"/>
      <c r="X6" s="7"/>
      <c r="Y6" s="7"/>
      <c r="Z6" s="7"/>
      <c r="AA6" s="7"/>
      <c r="AB6" s="7"/>
      <c r="AC6" s="7"/>
      <c r="AD6" s="8"/>
      <c r="AE6" s="7"/>
      <c r="AF6" s="7" t="s">
        <v>46</v>
      </c>
      <c r="AG6" s="7" t="s">
        <v>64</v>
      </c>
      <c r="AH6" s="7" t="s">
        <v>64</v>
      </c>
    </row>
    <row r="7" spans="1:34" ht="88.5" customHeight="1">
      <c r="A7" s="74"/>
      <c r="B7" s="76"/>
      <c r="C7" s="74"/>
      <c r="D7" s="74"/>
      <c r="E7" s="74"/>
      <c r="F7" s="74"/>
      <c r="G7" s="76"/>
      <c r="H7" s="74"/>
      <c r="I7" s="74"/>
      <c r="J7" s="77"/>
      <c r="K7" s="7" t="s">
        <v>92</v>
      </c>
      <c r="L7" s="6"/>
      <c r="M7" s="6" t="s">
        <v>77</v>
      </c>
      <c r="N7" s="6"/>
      <c r="O7" s="74"/>
      <c r="P7" s="7" t="s">
        <v>125</v>
      </c>
      <c r="Q7" s="7" t="s">
        <v>124</v>
      </c>
      <c r="R7" s="10" t="s">
        <v>77</v>
      </c>
      <c r="S7" s="10" t="s">
        <v>77</v>
      </c>
      <c r="T7" s="10"/>
      <c r="U7" s="10"/>
      <c r="V7" s="10"/>
      <c r="W7" s="10"/>
      <c r="X7" s="7"/>
      <c r="Y7" s="7"/>
      <c r="Z7" s="7"/>
      <c r="AA7" s="7"/>
      <c r="AB7" s="7"/>
      <c r="AC7" s="7"/>
      <c r="AD7" s="8"/>
      <c r="AE7" s="7"/>
      <c r="AF7" s="7" t="s">
        <v>46</v>
      </c>
      <c r="AG7" s="7" t="s">
        <v>64</v>
      </c>
      <c r="AH7" s="7" t="s">
        <v>64</v>
      </c>
    </row>
    <row r="8" spans="1:34" ht="64.5" customHeight="1">
      <c r="A8" s="74"/>
      <c r="B8" s="76"/>
      <c r="C8" s="74"/>
      <c r="D8" s="74"/>
      <c r="E8" s="74"/>
      <c r="F8" s="74"/>
      <c r="G8" s="76"/>
      <c r="H8" s="74"/>
      <c r="I8" s="74"/>
      <c r="J8" s="77"/>
      <c r="K8" s="7" t="s">
        <v>87</v>
      </c>
      <c r="L8" s="6"/>
      <c r="M8" s="6" t="s">
        <v>77</v>
      </c>
      <c r="N8" s="6"/>
      <c r="O8" s="74"/>
      <c r="P8" s="7" t="s">
        <v>78</v>
      </c>
      <c r="Q8" s="7" t="s">
        <v>123</v>
      </c>
      <c r="R8" s="10"/>
      <c r="S8" s="10"/>
      <c r="T8" s="10"/>
      <c r="U8" s="10" t="s">
        <v>77</v>
      </c>
      <c r="V8" s="10"/>
      <c r="W8" s="10"/>
      <c r="X8" s="7"/>
      <c r="Y8" s="7"/>
      <c r="Z8" s="7"/>
      <c r="AA8" s="7"/>
      <c r="AB8" s="7"/>
      <c r="AC8" s="7"/>
      <c r="AD8" s="8"/>
      <c r="AE8" s="7"/>
      <c r="AF8" s="7" t="s">
        <v>46</v>
      </c>
      <c r="AG8" s="7" t="s">
        <v>64</v>
      </c>
      <c r="AH8" s="7" t="s">
        <v>64</v>
      </c>
    </row>
    <row r="9" spans="1:34" ht="64.5" customHeight="1">
      <c r="A9" s="74"/>
      <c r="B9" s="88"/>
      <c r="C9" s="74"/>
      <c r="D9" s="74"/>
      <c r="E9" s="74"/>
      <c r="F9" s="74"/>
      <c r="G9" s="88"/>
      <c r="H9" s="74"/>
      <c r="I9" s="74"/>
      <c r="J9" s="77"/>
      <c r="K9" s="7" t="s">
        <v>88</v>
      </c>
      <c r="L9" s="6"/>
      <c r="M9" s="6" t="s">
        <v>77</v>
      </c>
      <c r="N9" s="6"/>
      <c r="O9" s="74"/>
      <c r="P9" s="7" t="s">
        <v>84</v>
      </c>
      <c r="Q9" s="7" t="s">
        <v>122</v>
      </c>
      <c r="R9" s="7"/>
      <c r="S9" s="7"/>
      <c r="T9" s="7"/>
      <c r="U9" s="7"/>
      <c r="V9" s="7" t="s">
        <v>77</v>
      </c>
      <c r="W9" s="7" t="s">
        <v>77</v>
      </c>
      <c r="X9" s="10" t="s">
        <v>77</v>
      </c>
      <c r="Y9" s="10" t="s">
        <v>77</v>
      </c>
      <c r="Z9" s="10" t="s">
        <v>77</v>
      </c>
      <c r="AA9" s="10" t="s">
        <v>77</v>
      </c>
      <c r="AB9" s="7" t="s">
        <v>77</v>
      </c>
      <c r="AC9" s="7" t="s">
        <v>77</v>
      </c>
      <c r="AD9" s="8"/>
      <c r="AE9" s="7"/>
      <c r="AF9" s="7" t="s">
        <v>46</v>
      </c>
      <c r="AG9" s="7" t="s">
        <v>12</v>
      </c>
      <c r="AH9" s="7" t="s">
        <v>12</v>
      </c>
    </row>
    <row r="10" spans="1:34" ht="85.5">
      <c r="A10" s="74"/>
      <c r="B10" s="75" t="s">
        <v>94</v>
      </c>
      <c r="C10" s="74">
        <v>5</v>
      </c>
      <c r="D10" s="74">
        <v>4</v>
      </c>
      <c r="E10" s="74">
        <v>5</v>
      </c>
      <c r="F10" s="74">
        <f>C10*D10*E10</f>
        <v>100</v>
      </c>
      <c r="G10" s="74" t="s">
        <v>98</v>
      </c>
      <c r="H10" s="74" t="s">
        <v>90</v>
      </c>
      <c r="I10" s="74" t="s">
        <v>99</v>
      </c>
      <c r="J10" s="77" t="s">
        <v>48</v>
      </c>
      <c r="K10" s="7" t="s">
        <v>95</v>
      </c>
      <c r="L10" s="6"/>
      <c r="M10" s="6" t="s">
        <v>77</v>
      </c>
      <c r="N10" s="6"/>
      <c r="O10" s="74"/>
      <c r="P10" s="7" t="s">
        <v>133</v>
      </c>
      <c r="Q10" s="7" t="s">
        <v>119</v>
      </c>
      <c r="R10" s="7"/>
      <c r="S10" s="7"/>
      <c r="T10" s="7"/>
      <c r="U10" s="7"/>
      <c r="V10" s="7"/>
      <c r="W10" s="7"/>
      <c r="X10" s="7"/>
      <c r="Y10" s="7"/>
      <c r="Z10" s="7" t="s">
        <v>77</v>
      </c>
      <c r="AA10" s="7"/>
      <c r="AB10" s="7"/>
      <c r="AC10" s="7"/>
      <c r="AD10" s="8"/>
      <c r="AE10" s="7"/>
      <c r="AF10" s="7" t="s">
        <v>46</v>
      </c>
      <c r="AG10" s="7" t="s">
        <v>45</v>
      </c>
      <c r="AH10" s="7" t="s">
        <v>64</v>
      </c>
    </row>
    <row r="11" spans="1:34" ht="42.75">
      <c r="A11" s="74"/>
      <c r="B11" s="76"/>
      <c r="C11" s="74"/>
      <c r="D11" s="74"/>
      <c r="E11" s="74"/>
      <c r="F11" s="74"/>
      <c r="G11" s="74"/>
      <c r="H11" s="74"/>
      <c r="I11" s="74"/>
      <c r="J11" s="77"/>
      <c r="K11" s="7" t="s">
        <v>96</v>
      </c>
      <c r="L11" s="6"/>
      <c r="M11" s="6" t="s">
        <v>77</v>
      </c>
      <c r="N11" s="6"/>
      <c r="O11" s="74"/>
      <c r="P11" s="7" t="s">
        <v>126</v>
      </c>
      <c r="Q11" s="7" t="s">
        <v>120</v>
      </c>
      <c r="R11" s="7"/>
      <c r="S11" s="7"/>
      <c r="T11" s="7"/>
      <c r="U11" s="7"/>
      <c r="V11" s="7"/>
      <c r="W11" s="7"/>
      <c r="X11" s="7"/>
      <c r="Y11" s="7"/>
      <c r="Z11" s="7" t="s">
        <v>77</v>
      </c>
      <c r="AA11" s="7"/>
      <c r="AB11" s="7"/>
      <c r="AC11" s="7"/>
      <c r="AD11" s="8"/>
      <c r="AE11" s="7"/>
      <c r="AF11" s="7" t="s">
        <v>46</v>
      </c>
      <c r="AG11" s="7" t="s">
        <v>45</v>
      </c>
      <c r="AH11" s="7" t="s">
        <v>64</v>
      </c>
    </row>
    <row r="12" spans="1:34" ht="85.5">
      <c r="A12" s="74"/>
      <c r="B12" s="76"/>
      <c r="C12" s="74"/>
      <c r="D12" s="74"/>
      <c r="E12" s="74"/>
      <c r="F12" s="74"/>
      <c r="G12" s="74"/>
      <c r="H12" s="74"/>
      <c r="I12" s="74"/>
      <c r="J12" s="77"/>
      <c r="K12" s="7" t="s">
        <v>97</v>
      </c>
      <c r="L12" s="6"/>
      <c r="M12" s="6" t="s">
        <v>77</v>
      </c>
      <c r="N12" s="6"/>
      <c r="O12" s="74"/>
      <c r="P12" s="7" t="s">
        <v>126</v>
      </c>
      <c r="Q12" s="7" t="s">
        <v>121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/>
      <c r="AE12" s="7"/>
      <c r="AF12" s="7" t="s">
        <v>46</v>
      </c>
      <c r="AG12" s="7" t="s">
        <v>46</v>
      </c>
      <c r="AH12" s="7" t="s">
        <v>46</v>
      </c>
    </row>
    <row r="13" spans="1:34" ht="69" customHeight="1">
      <c r="A13" s="74"/>
      <c r="B13" s="74" t="s">
        <v>100</v>
      </c>
      <c r="C13" s="74">
        <v>3</v>
      </c>
      <c r="D13" s="74">
        <v>3</v>
      </c>
      <c r="E13" s="74">
        <v>4</v>
      </c>
      <c r="F13" s="74">
        <f>C13*D13*E13</f>
        <v>36</v>
      </c>
      <c r="G13" s="74" t="s">
        <v>101</v>
      </c>
      <c r="H13" s="74" t="s">
        <v>90</v>
      </c>
      <c r="I13" s="74" t="s">
        <v>102</v>
      </c>
      <c r="J13" s="77" t="s">
        <v>48</v>
      </c>
      <c r="K13" s="7" t="s">
        <v>103</v>
      </c>
      <c r="L13" s="6"/>
      <c r="M13" s="6" t="s">
        <v>77</v>
      </c>
      <c r="N13" s="6"/>
      <c r="O13" s="74"/>
      <c r="P13" s="7" t="s">
        <v>132</v>
      </c>
      <c r="Q13" s="7" t="s">
        <v>120</v>
      </c>
      <c r="R13" s="7"/>
      <c r="S13" s="7"/>
      <c r="T13" s="7"/>
      <c r="U13" s="7"/>
      <c r="V13" s="7"/>
      <c r="W13" s="7" t="s">
        <v>77</v>
      </c>
      <c r="X13" s="7"/>
      <c r="Y13" s="7"/>
      <c r="Z13" s="7"/>
      <c r="AA13" s="7"/>
      <c r="AB13" s="7"/>
      <c r="AC13" s="7"/>
      <c r="AD13" s="8"/>
      <c r="AE13" s="7"/>
      <c r="AF13" s="7" t="s">
        <v>46</v>
      </c>
      <c r="AG13" s="7" t="s">
        <v>45</v>
      </c>
      <c r="AH13" s="7" t="s">
        <v>64</v>
      </c>
    </row>
    <row r="14" spans="1:34" ht="71.25">
      <c r="A14" s="74"/>
      <c r="B14" s="74"/>
      <c r="C14" s="74"/>
      <c r="D14" s="74"/>
      <c r="E14" s="74"/>
      <c r="F14" s="74"/>
      <c r="G14" s="74"/>
      <c r="H14" s="74"/>
      <c r="I14" s="74"/>
      <c r="J14" s="77"/>
      <c r="K14" s="7" t="s">
        <v>104</v>
      </c>
      <c r="L14" s="6"/>
      <c r="M14" s="6" t="s">
        <v>77</v>
      </c>
      <c r="N14" s="6"/>
      <c r="O14" s="74"/>
      <c r="P14" s="7" t="s">
        <v>127</v>
      </c>
      <c r="Q14" s="7" t="s">
        <v>120</v>
      </c>
      <c r="R14" s="7"/>
      <c r="S14" s="7"/>
      <c r="T14" s="7"/>
      <c r="U14" s="7"/>
      <c r="V14" s="7"/>
      <c r="W14" s="7"/>
      <c r="X14" s="7" t="s">
        <v>77</v>
      </c>
      <c r="Y14" s="7"/>
      <c r="Z14" s="7"/>
      <c r="AA14" s="7"/>
      <c r="AB14" s="7"/>
      <c r="AC14" s="7"/>
      <c r="AD14" s="8"/>
      <c r="AE14" s="7"/>
      <c r="AF14" s="7" t="s">
        <v>46</v>
      </c>
      <c r="AG14" s="7" t="s">
        <v>45</v>
      </c>
      <c r="AH14" s="7" t="s">
        <v>64</v>
      </c>
    </row>
    <row r="15" spans="1:34" ht="85.5">
      <c r="A15" s="74"/>
      <c r="B15" s="74"/>
      <c r="C15" s="74"/>
      <c r="D15" s="74"/>
      <c r="E15" s="74"/>
      <c r="F15" s="74"/>
      <c r="G15" s="74"/>
      <c r="H15" s="74"/>
      <c r="I15" s="74"/>
      <c r="J15" s="77"/>
      <c r="K15" s="7" t="s">
        <v>105</v>
      </c>
      <c r="L15" s="6"/>
      <c r="M15" s="6" t="s">
        <v>77</v>
      </c>
      <c r="N15" s="6"/>
      <c r="O15" s="74"/>
      <c r="P15" s="7" t="s">
        <v>80</v>
      </c>
      <c r="Q15" s="7" t="s">
        <v>128</v>
      </c>
      <c r="R15" s="7"/>
      <c r="S15" s="7"/>
      <c r="T15" s="7"/>
      <c r="U15" s="7"/>
      <c r="V15" s="7"/>
      <c r="W15" s="7"/>
      <c r="X15" s="7"/>
      <c r="Y15" s="7"/>
      <c r="Z15" s="7" t="s">
        <v>77</v>
      </c>
      <c r="AA15" s="7"/>
      <c r="AB15" s="7"/>
      <c r="AC15" s="7"/>
      <c r="AD15" s="8"/>
      <c r="AE15" s="7"/>
      <c r="AF15" s="7" t="s">
        <v>46</v>
      </c>
      <c r="AG15" s="7" t="s">
        <v>45</v>
      </c>
      <c r="AH15" s="7" t="s">
        <v>12</v>
      </c>
    </row>
    <row r="16" spans="1:34" ht="42.75" customHeight="1">
      <c r="A16" s="75"/>
      <c r="B16" s="75" t="s">
        <v>113</v>
      </c>
      <c r="C16" s="75">
        <v>3</v>
      </c>
      <c r="D16" s="75">
        <v>3</v>
      </c>
      <c r="E16" s="75">
        <v>3</v>
      </c>
      <c r="F16" s="74">
        <f>C16*D16*E16</f>
        <v>27</v>
      </c>
      <c r="G16" s="75" t="s">
        <v>114</v>
      </c>
      <c r="H16" s="75" t="s">
        <v>90</v>
      </c>
      <c r="I16" s="75" t="s">
        <v>115</v>
      </c>
      <c r="J16" s="106" t="s">
        <v>48</v>
      </c>
      <c r="K16" s="7" t="s">
        <v>114</v>
      </c>
      <c r="L16" s="6"/>
      <c r="M16" s="6" t="s">
        <v>77</v>
      </c>
      <c r="N16" s="6"/>
      <c r="O16" s="69"/>
      <c r="P16" s="7" t="s">
        <v>81</v>
      </c>
      <c r="Q16" s="7" t="s">
        <v>82</v>
      </c>
      <c r="R16" s="7"/>
      <c r="S16" s="7"/>
      <c r="T16" s="7"/>
      <c r="U16" s="7"/>
      <c r="V16" s="7"/>
      <c r="W16" s="7"/>
      <c r="X16" s="7" t="s">
        <v>77</v>
      </c>
      <c r="Y16" s="7"/>
      <c r="Z16" s="7"/>
      <c r="AA16" s="7"/>
      <c r="AB16" s="7"/>
      <c r="AC16" s="7"/>
      <c r="AD16" s="8"/>
      <c r="AE16" s="7"/>
      <c r="AF16" s="7" t="s">
        <v>46</v>
      </c>
      <c r="AG16" s="7" t="s">
        <v>12</v>
      </c>
      <c r="AH16" s="7" t="s">
        <v>64</v>
      </c>
    </row>
    <row r="17" spans="1:34" ht="48" customHeight="1">
      <c r="A17" s="76"/>
      <c r="B17" s="76"/>
      <c r="C17" s="76"/>
      <c r="D17" s="76"/>
      <c r="E17" s="76"/>
      <c r="F17" s="74"/>
      <c r="G17" s="76"/>
      <c r="H17" s="76"/>
      <c r="I17" s="76"/>
      <c r="J17" s="107"/>
      <c r="K17" s="7" t="s">
        <v>116</v>
      </c>
      <c r="L17" s="6"/>
      <c r="M17" s="6" t="s">
        <v>77</v>
      </c>
      <c r="N17" s="6"/>
      <c r="O17" s="69"/>
      <c r="P17" s="7" t="s">
        <v>83</v>
      </c>
      <c r="Q17" s="7" t="s">
        <v>82</v>
      </c>
      <c r="R17" s="7"/>
      <c r="S17" s="7"/>
      <c r="T17" s="7"/>
      <c r="U17" s="7"/>
      <c r="V17" s="7"/>
      <c r="W17" s="7"/>
      <c r="X17" s="7"/>
      <c r="Y17" s="7"/>
      <c r="Z17" s="7"/>
      <c r="AA17" s="7" t="s">
        <v>77</v>
      </c>
      <c r="AB17" s="7"/>
      <c r="AC17" s="7"/>
      <c r="AD17" s="8"/>
      <c r="AE17" s="7"/>
      <c r="AF17" s="7" t="s">
        <v>46</v>
      </c>
      <c r="AG17" s="7" t="s">
        <v>12</v>
      </c>
      <c r="AH17" s="7" t="s">
        <v>64</v>
      </c>
    </row>
    <row r="18" spans="1:34" ht="52.5" customHeight="1">
      <c r="A18" s="88"/>
      <c r="B18" s="88"/>
      <c r="C18" s="88"/>
      <c r="D18" s="88"/>
      <c r="E18" s="88"/>
      <c r="F18" s="74"/>
      <c r="G18" s="88"/>
      <c r="H18" s="88"/>
      <c r="I18" s="88"/>
      <c r="J18" s="108"/>
      <c r="K18" s="7" t="s">
        <v>117</v>
      </c>
      <c r="L18" s="6"/>
      <c r="M18" s="6" t="s">
        <v>77</v>
      </c>
      <c r="N18" s="6"/>
      <c r="O18" s="69"/>
      <c r="P18" s="7" t="s">
        <v>83</v>
      </c>
      <c r="Q18" s="7" t="s">
        <v>129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 t="s">
        <v>77</v>
      </c>
      <c r="AC18" s="7" t="s">
        <v>77</v>
      </c>
      <c r="AD18" s="8"/>
      <c r="AE18" s="7"/>
      <c r="AF18" s="7" t="s">
        <v>46</v>
      </c>
      <c r="AG18" s="7" t="s">
        <v>12</v>
      </c>
      <c r="AH18" s="7" t="s">
        <v>12</v>
      </c>
    </row>
    <row r="19" spans="1:34" ht="57">
      <c r="A19" s="74"/>
      <c r="B19" s="74" t="s">
        <v>106</v>
      </c>
      <c r="C19" s="74">
        <v>4</v>
      </c>
      <c r="D19" s="74">
        <v>4</v>
      </c>
      <c r="E19" s="74">
        <v>4</v>
      </c>
      <c r="F19" s="74">
        <f>C19*D19*E19</f>
        <v>64</v>
      </c>
      <c r="G19" s="74" t="s">
        <v>107</v>
      </c>
      <c r="H19" s="74" t="s">
        <v>108</v>
      </c>
      <c r="I19" s="74" t="s">
        <v>109</v>
      </c>
      <c r="J19" s="77" t="s">
        <v>48</v>
      </c>
      <c r="K19" s="7" t="s">
        <v>110</v>
      </c>
      <c r="L19" s="6"/>
      <c r="M19" s="6" t="s">
        <v>77</v>
      </c>
      <c r="N19" s="6"/>
      <c r="O19" s="74"/>
      <c r="P19" s="7" t="s">
        <v>79</v>
      </c>
      <c r="Q19" s="7" t="s">
        <v>82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 t="s">
        <v>77</v>
      </c>
      <c r="AC19" s="7"/>
      <c r="AD19" s="8"/>
      <c r="AE19" s="7"/>
      <c r="AF19" s="7" t="s">
        <v>46</v>
      </c>
      <c r="AG19" s="7" t="s">
        <v>12</v>
      </c>
      <c r="AH19" s="7" t="s">
        <v>64</v>
      </c>
    </row>
    <row r="20" spans="1:34" ht="114">
      <c r="A20" s="74"/>
      <c r="B20" s="74"/>
      <c r="C20" s="74"/>
      <c r="D20" s="74"/>
      <c r="E20" s="74"/>
      <c r="F20" s="74"/>
      <c r="G20" s="74"/>
      <c r="H20" s="74"/>
      <c r="I20" s="74"/>
      <c r="J20" s="77"/>
      <c r="K20" s="7" t="s">
        <v>111</v>
      </c>
      <c r="L20" s="6"/>
      <c r="M20" s="6" t="s">
        <v>77</v>
      </c>
      <c r="N20" s="6"/>
      <c r="O20" s="74"/>
      <c r="P20" s="7" t="s">
        <v>130</v>
      </c>
      <c r="Q20" s="7" t="s">
        <v>131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 t="s">
        <v>77</v>
      </c>
      <c r="AD20" s="8"/>
      <c r="AE20" s="7"/>
      <c r="AF20" s="7" t="s">
        <v>46</v>
      </c>
      <c r="AG20" s="7" t="s">
        <v>45</v>
      </c>
      <c r="AH20" s="7" t="s">
        <v>45</v>
      </c>
    </row>
    <row r="21" spans="1:34" ht="57">
      <c r="A21" s="74"/>
      <c r="B21" s="74"/>
      <c r="C21" s="74"/>
      <c r="D21" s="74"/>
      <c r="E21" s="74"/>
      <c r="F21" s="74"/>
      <c r="G21" s="74"/>
      <c r="H21" s="74"/>
      <c r="I21" s="74"/>
      <c r="J21" s="77"/>
      <c r="K21" s="7" t="s">
        <v>112</v>
      </c>
      <c r="L21" s="6"/>
      <c r="M21" s="6" t="s">
        <v>77</v>
      </c>
      <c r="N21" s="6"/>
      <c r="O21" s="74"/>
      <c r="P21" s="7" t="s">
        <v>79</v>
      </c>
      <c r="Q21" s="7" t="s">
        <v>129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/>
      <c r="AE21" s="7"/>
      <c r="AF21" s="7" t="s">
        <v>46</v>
      </c>
      <c r="AG21" s="7" t="s">
        <v>46</v>
      </c>
      <c r="AH21" s="7" t="s">
        <v>45</v>
      </c>
    </row>
    <row r="22" ht="15" thickBot="1"/>
    <row r="23" spans="1:34" ht="20.25" customHeight="1" thickBot="1">
      <c r="A23" s="102" t="s">
        <v>54</v>
      </c>
      <c r="B23" s="103">
        <f>COUNTA(B6:B21)</f>
        <v>5</v>
      </c>
      <c r="C23" s="62"/>
      <c r="D23" s="62"/>
      <c r="E23" s="62"/>
      <c r="F23" s="62"/>
      <c r="H23" s="82" t="s">
        <v>22</v>
      </c>
      <c r="I23" s="83"/>
      <c r="J23" s="84"/>
      <c r="K23" s="12">
        <f>COUNTA(K6:K21)</f>
        <v>16</v>
      </c>
      <c r="L23" s="12">
        <f>COUNTA(L6:L21)</f>
        <v>0</v>
      </c>
      <c r="M23" s="12">
        <f>COUNTA(M6:M21)</f>
        <v>16</v>
      </c>
      <c r="N23" s="12">
        <f>COUNTA(N6:N21)</f>
        <v>0</v>
      </c>
      <c r="Z23" s="13"/>
      <c r="AE23" s="99" t="s">
        <v>23</v>
      </c>
      <c r="AF23" s="99"/>
      <c r="AG23" s="99"/>
      <c r="AH23" s="51"/>
    </row>
    <row r="24" spans="1:34" ht="20.25" customHeight="1" thickBot="1">
      <c r="A24" s="102"/>
      <c r="B24" s="104"/>
      <c r="C24" s="62"/>
      <c r="D24" s="62"/>
      <c r="E24" s="62"/>
      <c r="F24" s="62"/>
      <c r="G24" s="14"/>
      <c r="H24" s="14"/>
      <c r="I24" s="15"/>
      <c r="J24" s="15"/>
      <c r="AE24" s="96" t="s">
        <v>24</v>
      </c>
      <c r="AF24" s="97"/>
      <c r="AG24" s="97"/>
      <c r="AH24" s="98"/>
    </row>
    <row r="25" spans="8:34" ht="14.25">
      <c r="H25" s="14"/>
      <c r="I25" s="16"/>
      <c r="J25" s="16"/>
      <c r="AE25" s="52" t="s">
        <v>71</v>
      </c>
      <c r="AF25" s="53">
        <f>COUNTIF($AF$6:$AF$21,A514)</f>
        <v>0</v>
      </c>
      <c r="AG25" s="54">
        <f>COUNTIF($AG$6:$AG$21,A514)</f>
        <v>3</v>
      </c>
      <c r="AH25" s="54">
        <f>COUNTIF($AH$6:$AH$21,A514)</f>
        <v>10</v>
      </c>
    </row>
    <row r="26" spans="3:34" s="17" customFormat="1" ht="15">
      <c r="C26" s="61"/>
      <c r="D26" s="61"/>
      <c r="E26" s="61"/>
      <c r="F26" s="61"/>
      <c r="G26" s="18"/>
      <c r="H26" s="18"/>
      <c r="AD26" s="19"/>
      <c r="AE26" s="20" t="s">
        <v>21</v>
      </c>
      <c r="AF26" s="53">
        <f>COUNTIF($AF$6:$AF$21,A515)</f>
        <v>0</v>
      </c>
      <c r="AG26" s="54">
        <f>COUNTIF($AG$6:$AG$21,A515)</f>
        <v>5</v>
      </c>
      <c r="AH26" s="54">
        <f>COUNTIF($AG$6:$AG$21,A515)</f>
        <v>5</v>
      </c>
    </row>
    <row r="27" spans="2:34" s="13" customFormat="1" ht="12.75" customHeight="1">
      <c r="B27" s="21"/>
      <c r="C27" s="63"/>
      <c r="D27" s="63"/>
      <c r="E27" s="63"/>
      <c r="F27" s="63"/>
      <c r="G27" s="21"/>
      <c r="H27" s="73" t="s">
        <v>53</v>
      </c>
      <c r="I27" s="73"/>
      <c r="J27" s="73"/>
      <c r="K27" s="22"/>
      <c r="L27" s="22"/>
      <c r="M27" s="22"/>
      <c r="N27" s="22"/>
      <c r="O27" s="22"/>
      <c r="P27" s="22"/>
      <c r="Q27" s="22"/>
      <c r="AD27" s="23"/>
      <c r="AE27" s="24" t="s">
        <v>69</v>
      </c>
      <c r="AF27" s="53">
        <f>COUNTIF($AF$6:$AF$21,A516)</f>
        <v>0</v>
      </c>
      <c r="AG27" s="54">
        <f>COUNTIF($AG$6:$AG$21,A516)</f>
        <v>6</v>
      </c>
      <c r="AH27" s="54">
        <f>COUNTIF($AG$6:$AG$21,A516)</f>
        <v>6</v>
      </c>
    </row>
    <row r="28" spans="1:34" s="28" customFormat="1" ht="15.75" thickBot="1">
      <c r="A28" s="25"/>
      <c r="B28" s="21"/>
      <c r="C28" s="63"/>
      <c r="D28" s="63"/>
      <c r="E28" s="63"/>
      <c r="F28" s="63"/>
      <c r="G28" s="21"/>
      <c r="H28" s="81" t="s">
        <v>48</v>
      </c>
      <c r="I28" s="81"/>
      <c r="J28" s="26">
        <f>COUNTIF($J$6:$J$22,A524)</f>
        <v>5</v>
      </c>
      <c r="K28" s="18"/>
      <c r="L28" s="18"/>
      <c r="M28" s="18"/>
      <c r="N28" s="18"/>
      <c r="O28" s="18"/>
      <c r="P28" s="27"/>
      <c r="Q28" s="27"/>
      <c r="AD28" s="29"/>
      <c r="AE28" s="30" t="s">
        <v>70</v>
      </c>
      <c r="AF28" s="53">
        <f>COUNTIF($AF$6:$AF$21,A517)</f>
        <v>16</v>
      </c>
      <c r="AG28" s="54">
        <f>COUNTIF($AG$6:$AG$21,A517)</f>
        <v>2</v>
      </c>
      <c r="AH28" s="54">
        <f>COUNTIF($AG$6:$AG$21,A517)</f>
        <v>2</v>
      </c>
    </row>
    <row r="29" spans="1:34" s="28" customFormat="1" ht="15" thickBot="1">
      <c r="A29" s="31"/>
      <c r="B29" s="27"/>
      <c r="C29" s="63"/>
      <c r="D29" s="63"/>
      <c r="E29" s="63"/>
      <c r="F29" s="63"/>
      <c r="G29" s="27"/>
      <c r="H29" s="79" t="s">
        <v>49</v>
      </c>
      <c r="I29" s="79"/>
      <c r="J29" s="26">
        <f>COUNTIF($J$6:$J$21,A525)</f>
        <v>0</v>
      </c>
      <c r="K29" s="27"/>
      <c r="L29" s="27"/>
      <c r="M29" s="27"/>
      <c r="N29" s="27"/>
      <c r="O29" s="27"/>
      <c r="P29" s="27"/>
      <c r="Q29" s="27"/>
      <c r="AD29" s="29"/>
      <c r="AF29" s="32"/>
      <c r="AG29" s="32"/>
      <c r="AH29" s="32"/>
    </row>
    <row r="30" spans="1:34" s="1" customFormat="1" ht="15" customHeight="1" thickBot="1">
      <c r="A30" s="33"/>
      <c r="B30" s="34"/>
      <c r="C30" s="63"/>
      <c r="D30" s="63"/>
      <c r="E30" s="63"/>
      <c r="F30" s="63"/>
      <c r="G30" s="34"/>
      <c r="H30" s="78" t="s">
        <v>50</v>
      </c>
      <c r="I30" s="78"/>
      <c r="J30" s="26">
        <f>COUNTIF($J$6:$J$21,A526)</f>
        <v>0</v>
      </c>
      <c r="K30" s="34"/>
      <c r="L30" s="34"/>
      <c r="M30" s="34"/>
      <c r="N30" s="34"/>
      <c r="AD30" s="2"/>
      <c r="AE30" s="70" t="s">
        <v>25</v>
      </c>
      <c r="AF30" s="71"/>
      <c r="AG30" s="71"/>
      <c r="AH30" s="72"/>
    </row>
    <row r="31" spans="3:34" s="1" customFormat="1" ht="15" thickBot="1">
      <c r="C31" s="60"/>
      <c r="D31" s="60"/>
      <c r="E31" s="60"/>
      <c r="F31" s="60"/>
      <c r="H31" s="80" t="s">
        <v>51</v>
      </c>
      <c r="I31" s="80"/>
      <c r="J31" s="26">
        <f>COUNTIF($J$6:$J$21,A527)</f>
        <v>0</v>
      </c>
      <c r="K31" s="34"/>
      <c r="L31" s="34"/>
      <c r="M31" s="34"/>
      <c r="N31" s="34"/>
      <c r="AD31" s="2"/>
      <c r="AE31" s="56" t="s">
        <v>68</v>
      </c>
      <c r="AF31" s="57">
        <f>+AF25/$K$23</f>
        <v>0</v>
      </c>
      <c r="AG31" s="58">
        <f>+AG25/$K$23</f>
        <v>0.1875</v>
      </c>
      <c r="AH31" s="58">
        <f>+AH25/$K$23</f>
        <v>0.625</v>
      </c>
    </row>
    <row r="32" spans="1:34" s="1" customFormat="1" ht="15" thickBot="1">
      <c r="A32" s="34"/>
      <c r="B32" s="34"/>
      <c r="C32" s="63"/>
      <c r="D32" s="63"/>
      <c r="E32" s="63"/>
      <c r="F32" s="63"/>
      <c r="G32" s="34"/>
      <c r="H32" s="80" t="s">
        <v>52</v>
      </c>
      <c r="I32" s="80"/>
      <c r="J32" s="26">
        <f>COUNTIF($J$6:$J$21,A528)</f>
        <v>0</v>
      </c>
      <c r="K32" s="34"/>
      <c r="L32" s="34"/>
      <c r="M32" s="34"/>
      <c r="N32" s="34"/>
      <c r="AD32" s="2"/>
      <c r="AE32" s="55" t="s">
        <v>21</v>
      </c>
      <c r="AF32" s="57">
        <f>+AF26/$K$23</f>
        <v>0</v>
      </c>
      <c r="AG32" s="58">
        <f aca="true" t="shared" si="0" ref="AG32:AH34">+AG26/$K$23</f>
        <v>0.3125</v>
      </c>
      <c r="AH32" s="58">
        <f t="shared" si="0"/>
        <v>0.3125</v>
      </c>
    </row>
    <row r="33" spans="3:34" s="1" customFormat="1" ht="15" thickBot="1">
      <c r="C33" s="60"/>
      <c r="D33" s="60"/>
      <c r="E33" s="60"/>
      <c r="F33" s="60"/>
      <c r="K33" s="34"/>
      <c r="L33" s="34"/>
      <c r="M33" s="34"/>
      <c r="N33" s="34"/>
      <c r="AD33" s="2"/>
      <c r="AE33" s="24" t="s">
        <v>69</v>
      </c>
      <c r="AF33" s="57">
        <f>+AF27/$K$23</f>
        <v>0</v>
      </c>
      <c r="AG33" s="58">
        <f t="shared" si="0"/>
        <v>0.375</v>
      </c>
      <c r="AH33" s="58">
        <f t="shared" si="0"/>
        <v>0.375</v>
      </c>
    </row>
    <row r="34" spans="3:34" s="1" customFormat="1" ht="15" thickBot="1">
      <c r="C34" s="60"/>
      <c r="D34" s="60"/>
      <c r="E34" s="60"/>
      <c r="F34" s="60"/>
      <c r="K34" s="34"/>
      <c r="L34" s="34"/>
      <c r="M34" s="34"/>
      <c r="N34" s="34"/>
      <c r="O34" s="34"/>
      <c r="P34" s="34"/>
      <c r="Q34" s="34"/>
      <c r="AD34" s="2"/>
      <c r="AE34" s="30" t="s">
        <v>70</v>
      </c>
      <c r="AF34" s="57">
        <f>+AF28/$K$23</f>
        <v>1</v>
      </c>
      <c r="AG34" s="58">
        <f t="shared" si="0"/>
        <v>0.125</v>
      </c>
      <c r="AH34" s="58">
        <f t="shared" si="0"/>
        <v>0.125</v>
      </c>
    </row>
    <row r="35" spans="3:32" s="1" customFormat="1" ht="48.75" customHeight="1">
      <c r="C35" s="60"/>
      <c r="D35" s="60"/>
      <c r="E35" s="60"/>
      <c r="F35" s="60"/>
      <c r="H35" s="73" t="s">
        <v>57</v>
      </c>
      <c r="I35" s="73"/>
      <c r="J35" s="105"/>
      <c r="K35" s="73" t="s">
        <v>28</v>
      </c>
      <c r="L35" s="73"/>
      <c r="M35" s="73" t="s">
        <v>16</v>
      </c>
      <c r="N35" s="73"/>
      <c r="O35" s="73"/>
      <c r="P35" s="4" t="s">
        <v>17</v>
      </c>
      <c r="Q35" s="4" t="s">
        <v>18</v>
      </c>
      <c r="R35" s="73" t="s">
        <v>19</v>
      </c>
      <c r="S35" s="73"/>
      <c r="T35" s="73" t="s">
        <v>20</v>
      </c>
      <c r="U35" s="73"/>
      <c r="V35" s="73" t="s">
        <v>67</v>
      </c>
      <c r="W35" s="73"/>
      <c r="X35" s="48"/>
      <c r="AD35" s="2"/>
      <c r="AF35" s="35"/>
    </row>
    <row r="36" spans="8:30" ht="33.75" customHeight="1">
      <c r="H36" s="81" t="s">
        <v>48</v>
      </c>
      <c r="I36" s="81"/>
      <c r="J36" s="47">
        <f>J28/$B$23</f>
        <v>1</v>
      </c>
      <c r="K36" s="73" t="s">
        <v>30</v>
      </c>
      <c r="L36" s="73"/>
      <c r="M36" s="73"/>
      <c r="N36" s="73"/>
      <c r="O36" s="73"/>
      <c r="P36" s="50"/>
      <c r="Q36" s="50"/>
      <c r="R36" s="73"/>
      <c r="S36" s="73"/>
      <c r="T36" s="73"/>
      <c r="U36" s="73"/>
      <c r="V36" s="73"/>
      <c r="W36" s="73"/>
      <c r="X36" s="49"/>
      <c r="Y36" s="49"/>
      <c r="Z36" s="49"/>
      <c r="AD36" s="9"/>
    </row>
    <row r="37" spans="8:30" ht="14.25">
      <c r="H37" s="79" t="s">
        <v>49</v>
      </c>
      <c r="I37" s="79"/>
      <c r="J37" s="47">
        <f>J29/$B$23</f>
        <v>0</v>
      </c>
      <c r="K37" s="73" t="s">
        <v>32</v>
      </c>
      <c r="L37" s="73"/>
      <c r="M37" s="73"/>
      <c r="N37" s="73"/>
      <c r="O37" s="73"/>
      <c r="P37" s="50"/>
      <c r="Q37" s="50"/>
      <c r="R37" s="73"/>
      <c r="S37" s="73"/>
      <c r="T37" s="73"/>
      <c r="U37" s="73"/>
      <c r="V37" s="73"/>
      <c r="W37" s="73"/>
      <c r="X37" s="49"/>
      <c r="Y37" s="49"/>
      <c r="Z37" s="49"/>
      <c r="AD37" s="9"/>
    </row>
    <row r="38" spans="8:30" ht="12.75" customHeight="1">
      <c r="H38" s="78" t="s">
        <v>50</v>
      </c>
      <c r="I38" s="78"/>
      <c r="J38" s="47">
        <f>J30/$B$23</f>
        <v>0</v>
      </c>
      <c r="K38" s="73" t="s">
        <v>35</v>
      </c>
      <c r="L38" s="73"/>
      <c r="M38" s="73"/>
      <c r="N38" s="73"/>
      <c r="O38" s="73"/>
      <c r="P38" s="50"/>
      <c r="Q38" s="50"/>
      <c r="R38" s="73"/>
      <c r="S38" s="73"/>
      <c r="T38" s="73"/>
      <c r="U38" s="73"/>
      <c r="V38" s="73"/>
      <c r="W38" s="73"/>
      <c r="X38" s="49"/>
      <c r="Y38" s="49"/>
      <c r="Z38" s="49"/>
      <c r="AD38" s="9"/>
    </row>
    <row r="39" spans="8:30" ht="14.25">
      <c r="H39" s="80" t="s">
        <v>51</v>
      </c>
      <c r="I39" s="80"/>
      <c r="J39" s="36">
        <f>J31/$B$23</f>
        <v>0</v>
      </c>
      <c r="K39" s="73" t="s">
        <v>36</v>
      </c>
      <c r="L39" s="73"/>
      <c r="M39" s="73"/>
      <c r="N39" s="73"/>
      <c r="O39" s="73"/>
      <c r="P39" s="10"/>
      <c r="Q39" s="7"/>
      <c r="R39" s="73"/>
      <c r="S39" s="73"/>
      <c r="T39" s="73"/>
      <c r="U39" s="73"/>
      <c r="V39" s="73"/>
      <c r="W39" s="73"/>
      <c r="AD39" s="9"/>
    </row>
    <row r="40" spans="8:23" ht="14.25">
      <c r="H40" s="80" t="s">
        <v>52</v>
      </c>
      <c r="I40" s="80"/>
      <c r="J40" s="36">
        <f>J32/$B$23</f>
        <v>0</v>
      </c>
      <c r="K40" s="73" t="s">
        <v>29</v>
      </c>
      <c r="L40" s="73"/>
      <c r="M40" s="73"/>
      <c r="N40" s="73"/>
      <c r="O40" s="73"/>
      <c r="P40" s="10"/>
      <c r="Q40" s="10"/>
      <c r="R40" s="73"/>
      <c r="S40" s="73"/>
      <c r="T40" s="73"/>
      <c r="U40" s="73"/>
      <c r="V40" s="73"/>
      <c r="W40" s="73"/>
    </row>
    <row r="41" spans="9:17" ht="14.25">
      <c r="I41" s="37"/>
      <c r="J41" s="37"/>
      <c r="K41" s="37"/>
      <c r="L41" s="37"/>
      <c r="M41" s="37"/>
      <c r="N41" s="37"/>
      <c r="O41" s="37"/>
      <c r="P41" s="37"/>
      <c r="Q41" s="37"/>
    </row>
    <row r="42" spans="9:17" ht="14.25"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5">
      <c r="A43" s="100" t="s">
        <v>26</v>
      </c>
      <c r="B43" s="101"/>
      <c r="C43" s="101"/>
      <c r="D43" s="101"/>
      <c r="E43" s="101"/>
      <c r="F43" s="101"/>
      <c r="G43" s="101"/>
      <c r="I43" s="37"/>
      <c r="J43" s="37"/>
      <c r="K43" s="37"/>
      <c r="L43" s="37"/>
      <c r="M43" s="37"/>
      <c r="N43" s="37"/>
      <c r="O43" s="37"/>
      <c r="P43" s="37"/>
      <c r="Q43" s="37"/>
    </row>
    <row r="45" spans="2:6" ht="14.25">
      <c r="B45" s="14"/>
      <c r="C45" s="62"/>
      <c r="D45" s="62"/>
      <c r="E45" s="62"/>
      <c r="F45" s="62"/>
    </row>
    <row r="46" spans="1:8" ht="15.75" thickBot="1">
      <c r="A46" s="17" t="s">
        <v>55</v>
      </c>
      <c r="B46" s="39"/>
      <c r="C46" s="65"/>
      <c r="D46" s="65"/>
      <c r="E46" s="65"/>
      <c r="F46" s="65"/>
      <c r="G46" s="38"/>
      <c r="H46" s="38"/>
    </row>
    <row r="48" spans="1:8" ht="15" thickBot="1">
      <c r="A48" s="9" t="s">
        <v>56</v>
      </c>
      <c r="B48" s="38"/>
      <c r="C48" s="64"/>
      <c r="D48" s="64"/>
      <c r="E48" s="64"/>
      <c r="F48" s="64"/>
      <c r="G48" s="38"/>
      <c r="H48" s="38"/>
    </row>
    <row r="64" ht="14.25">
      <c r="A64" s="25"/>
    </row>
    <row r="512" spans="8:9" ht="15">
      <c r="H512" s="46"/>
      <c r="I512" s="41" t="s">
        <v>32</v>
      </c>
    </row>
    <row r="513" spans="8:9" ht="15">
      <c r="H513" s="46"/>
      <c r="I513" s="41" t="s">
        <v>33</v>
      </c>
    </row>
    <row r="514" spans="1:9" ht="15">
      <c r="A514" s="41" t="s">
        <v>64</v>
      </c>
      <c r="H514" s="46"/>
      <c r="I514" s="41" t="s">
        <v>34</v>
      </c>
    </row>
    <row r="515" spans="1:9" ht="15">
      <c r="A515" s="41" t="s">
        <v>12</v>
      </c>
      <c r="H515" s="46"/>
      <c r="I515" s="41" t="s">
        <v>36</v>
      </c>
    </row>
    <row r="516" spans="1:9" ht="15">
      <c r="A516" s="41" t="s">
        <v>45</v>
      </c>
      <c r="H516" s="46"/>
      <c r="I516" s="41" t="s">
        <v>37</v>
      </c>
    </row>
    <row r="517" spans="1:9" ht="15">
      <c r="A517" s="41" t="s">
        <v>46</v>
      </c>
      <c r="H517" s="46"/>
      <c r="I517" s="41" t="s">
        <v>38</v>
      </c>
    </row>
    <row r="518" spans="8:9" ht="15">
      <c r="H518" s="46"/>
      <c r="I518" s="41" t="s">
        <v>31</v>
      </c>
    </row>
    <row r="519" spans="8:9" ht="15">
      <c r="H519" s="46"/>
      <c r="I519" s="41" t="s">
        <v>35</v>
      </c>
    </row>
    <row r="520" spans="8:9" ht="15">
      <c r="H520" s="46"/>
      <c r="I520" s="41" t="s">
        <v>29</v>
      </c>
    </row>
    <row r="521" spans="8:9" ht="15">
      <c r="H521" s="46"/>
      <c r="I521" s="41" t="s">
        <v>30</v>
      </c>
    </row>
    <row r="524" ht="15">
      <c r="A524" s="41" t="s">
        <v>48</v>
      </c>
    </row>
    <row r="525" ht="18" customHeight="1">
      <c r="A525" s="41" t="s">
        <v>49</v>
      </c>
    </row>
    <row r="526" ht="15">
      <c r="A526" s="41" t="s">
        <v>50</v>
      </c>
    </row>
    <row r="527" ht="15">
      <c r="A527" s="41" t="s">
        <v>51</v>
      </c>
    </row>
    <row r="528" ht="15">
      <c r="A528" s="41" t="s">
        <v>52</v>
      </c>
    </row>
    <row r="529" ht="14.25">
      <c r="A529" s="1" t="s">
        <v>66</v>
      </c>
    </row>
  </sheetData>
  <sheetProtection/>
  <mergeCells count="123">
    <mergeCell ref="F19:F21"/>
    <mergeCell ref="J19:J21"/>
    <mergeCell ref="A16:A18"/>
    <mergeCell ref="B16:B18"/>
    <mergeCell ref="C16:C18"/>
    <mergeCell ref="D16:D18"/>
    <mergeCell ref="E16:E18"/>
    <mergeCell ref="E19:E21"/>
    <mergeCell ref="F16:F18"/>
    <mergeCell ref="H39:I39"/>
    <mergeCell ref="H40:I40"/>
    <mergeCell ref="H35:J35"/>
    <mergeCell ref="G13:G15"/>
    <mergeCell ref="H31:I31"/>
    <mergeCell ref="H27:J27"/>
    <mergeCell ref="H28:I28"/>
    <mergeCell ref="H37:I37"/>
    <mergeCell ref="H38:I38"/>
    <mergeCell ref="I19:I21"/>
    <mergeCell ref="A43:G43"/>
    <mergeCell ref="A6:A9"/>
    <mergeCell ref="A23:A24"/>
    <mergeCell ref="B23:B24"/>
    <mergeCell ref="F6:F9"/>
    <mergeCell ref="C6:C9"/>
    <mergeCell ref="B13:B15"/>
    <mergeCell ref="F13:F15"/>
    <mergeCell ref="C19:C21"/>
    <mergeCell ref="D19:D21"/>
    <mergeCell ref="E6:E9"/>
    <mergeCell ref="H6:H9"/>
    <mergeCell ref="I6:I9"/>
    <mergeCell ref="AE24:AH24"/>
    <mergeCell ref="R35:S35"/>
    <mergeCell ref="T35:U35"/>
    <mergeCell ref="V35:W35"/>
    <mergeCell ref="AE23:AG23"/>
    <mergeCell ref="J13:J15"/>
    <mergeCell ref="O13:O15"/>
    <mergeCell ref="R4:U4"/>
    <mergeCell ref="G6:G9"/>
    <mergeCell ref="AE4:AF4"/>
    <mergeCell ref="AD4:AD5"/>
    <mergeCell ref="Z4:AC4"/>
    <mergeCell ref="V4:Y4"/>
    <mergeCell ref="G4:G5"/>
    <mergeCell ref="I4:I5"/>
    <mergeCell ref="N4:N5"/>
    <mergeCell ref="O6:O9"/>
    <mergeCell ref="M4:M5"/>
    <mergeCell ref="A4:A5"/>
    <mergeCell ref="Q4:Q5"/>
    <mergeCell ref="O4:O5"/>
    <mergeCell ref="P4:P5"/>
    <mergeCell ref="K4:K5"/>
    <mergeCell ref="C4:F4"/>
    <mergeCell ref="H4:H5"/>
    <mergeCell ref="J4:J5"/>
    <mergeCell ref="J6:J9"/>
    <mergeCell ref="B1:I1"/>
    <mergeCell ref="L4:L5"/>
    <mergeCell ref="I10:I12"/>
    <mergeCell ref="D10:D12"/>
    <mergeCell ref="E10:E12"/>
    <mergeCell ref="F10:F12"/>
    <mergeCell ref="B4:B5"/>
    <mergeCell ref="B6:B9"/>
    <mergeCell ref="D6:D9"/>
    <mergeCell ref="H30:I30"/>
    <mergeCell ref="H29:I29"/>
    <mergeCell ref="H32:I32"/>
    <mergeCell ref="H36:I36"/>
    <mergeCell ref="H23:J23"/>
    <mergeCell ref="A19:A21"/>
    <mergeCell ref="B19:B21"/>
    <mergeCell ref="G19:G21"/>
    <mergeCell ref="H19:H21"/>
    <mergeCell ref="O19:O21"/>
    <mergeCell ref="O10:O12"/>
    <mergeCell ref="J10:J12"/>
    <mergeCell ref="I13:I15"/>
    <mergeCell ref="H13:H15"/>
    <mergeCell ref="E13:E15"/>
    <mergeCell ref="G16:G18"/>
    <mergeCell ref="H16:H18"/>
    <mergeCell ref="I16:I18"/>
    <mergeCell ref="J16:J18"/>
    <mergeCell ref="A10:A12"/>
    <mergeCell ref="B10:B12"/>
    <mergeCell ref="G10:G12"/>
    <mergeCell ref="H10:H12"/>
    <mergeCell ref="A13:A15"/>
    <mergeCell ref="C10:C12"/>
    <mergeCell ref="C13:C15"/>
    <mergeCell ref="D13:D15"/>
    <mergeCell ref="K35:L35"/>
    <mergeCell ref="M35:O35"/>
    <mergeCell ref="K36:L36"/>
    <mergeCell ref="K37:L37"/>
    <mergeCell ref="K40:L40"/>
    <mergeCell ref="M36:O36"/>
    <mergeCell ref="M37:O37"/>
    <mergeCell ref="M38:O38"/>
    <mergeCell ref="M39:O39"/>
    <mergeCell ref="M40:O40"/>
    <mergeCell ref="K38:L38"/>
    <mergeCell ref="K39:L39"/>
    <mergeCell ref="R36:S36"/>
    <mergeCell ref="T36:U36"/>
    <mergeCell ref="V36:W36"/>
    <mergeCell ref="R37:S37"/>
    <mergeCell ref="T37:U37"/>
    <mergeCell ref="V37:W37"/>
    <mergeCell ref="AE30:AH30"/>
    <mergeCell ref="R40:S40"/>
    <mergeCell ref="T40:U40"/>
    <mergeCell ref="V40:W40"/>
    <mergeCell ref="R38:S38"/>
    <mergeCell ref="T38:U38"/>
    <mergeCell ref="V38:W38"/>
    <mergeCell ref="R39:S39"/>
    <mergeCell ref="T39:U39"/>
    <mergeCell ref="V39:W39"/>
  </mergeCells>
  <conditionalFormatting sqref="A514">
    <cfRule type="cellIs" priority="2" dxfId="5" operator="equal" stopIfTrue="1">
      <formula>$A$514</formula>
    </cfRule>
  </conditionalFormatting>
  <conditionalFormatting sqref="AF6:AH21">
    <cfRule type="cellIs" priority="90" dxfId="6" operator="equal" stopIfTrue="1">
      <formula>$A$514</formula>
    </cfRule>
    <cfRule type="cellIs" priority="91" dxfId="7" operator="equal" stopIfTrue="1">
      <formula>$A$516</formula>
    </cfRule>
    <cfRule type="cellIs" priority="92" dxfId="8" operator="equal" stopIfTrue="1">
      <formula>$A$515</formula>
    </cfRule>
  </conditionalFormatting>
  <conditionalFormatting sqref="AF6:AH22">
    <cfRule type="cellIs" priority="93" dxfId="0" operator="equal" stopIfTrue="1">
      <formula>$A$517</formula>
    </cfRule>
  </conditionalFormatting>
  <dataValidations count="6">
    <dataValidation type="list" allowBlank="1" showInputMessage="1" showErrorMessage="1" sqref="K37:K40">
      <formula1>$I$512:$I$522</formula1>
    </dataValidation>
    <dataValidation type="list" allowBlank="1" showInputMessage="1" showErrorMessage="1" sqref="Z36:Z38 AF35 AF23 AG35:AH36 AF41:AH136 AG22:AH23">
      <formula1>$A$514:$A$516</formula1>
    </dataValidation>
    <dataValidation type="list" allowBlank="1" showInputMessage="1" showErrorMessage="1" sqref="K36">
      <formula1>$I$512:$I$521</formula1>
    </dataValidation>
    <dataValidation showInputMessage="1" showErrorMessage="1" sqref="Y36:Y38"/>
    <dataValidation type="list" allowBlank="1" showInputMessage="1" showErrorMessage="1" sqref="J6:J21">
      <formula1>$A$524:$A$529</formula1>
    </dataValidation>
    <dataValidation type="list" allowBlank="1" showInputMessage="1" showErrorMessage="1" sqref="AF6:AH21">
      <formula1>$A$514:$A$517</formula1>
    </dataValidation>
  </dataValidations>
  <printOptions horizontalCentered="1"/>
  <pageMargins left="0.5511811023622047" right="0.5511811023622047" top="1.535433070866142" bottom="0.7480314960629921" header="0.5905511811023623" footer="0.3937007874015748"/>
  <pageSetup horizontalDpi="300" verticalDpi="300" orientation="landscape" r:id="rId4"/>
  <headerFooter alignWithMargins="0">
    <oddHeader>&amp;L&amp;G&amp;C&amp;"Arial,Negrita"ESE HOSPITAL SANTA ISABEL SAN PEDRO DE LOS 
MILAGROS
PLAN DE MEJORAMIENTO POR PROCESOS&amp;"Arial,Normal"
&amp;RCodigo:
Versión: 01
&amp;P de &amp;N</oddHeader>
    <oddFooter>&amp;LRevisado por:&amp;R&amp;D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MINPROTECCIONSOCIAL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USUARIO7</cp:lastModifiedBy>
  <cp:lastPrinted>2011-04-19T21:48:49Z</cp:lastPrinted>
  <dcterms:created xsi:type="dcterms:W3CDTF">2009-01-05T19:58:09Z</dcterms:created>
  <dcterms:modified xsi:type="dcterms:W3CDTF">2012-07-13T19:59:22Z</dcterms:modified>
  <cp:category/>
  <cp:version/>
  <cp:contentType/>
  <cp:contentStatus/>
</cp:coreProperties>
</file>