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055" windowHeight="7950"/>
  </bookViews>
  <sheets>
    <sheet name="PLAN DE ACCION 2018" sheetId="1" r:id="rId1"/>
  </sheets>
  <calcPr calcId="144525"/>
</workbook>
</file>

<file path=xl/calcChain.xml><?xml version="1.0" encoding="utf-8"?>
<calcChain xmlns="http://schemas.openxmlformats.org/spreadsheetml/2006/main">
  <c r="H4" i="1" l="1"/>
  <c r="K4" i="1" s="1"/>
  <c r="H3" i="1"/>
  <c r="AB18" i="1"/>
  <c r="AB23" i="1" s="1"/>
  <c r="AA18" i="1"/>
  <c r="Z18" i="1"/>
  <c r="Y18" i="1"/>
  <c r="AB17" i="1"/>
  <c r="AB22" i="1" s="1"/>
  <c r="AA17" i="1"/>
  <c r="Z17" i="1"/>
  <c r="Y17" i="1"/>
  <c r="AB16" i="1"/>
  <c r="AB21" i="1" s="1"/>
  <c r="AA16" i="1"/>
  <c r="Z16" i="1"/>
  <c r="Y16" i="1"/>
  <c r="AB15" i="1"/>
  <c r="AB20" i="1" s="1"/>
  <c r="AA15" i="1"/>
  <c r="Z15" i="1"/>
  <c r="Y15" i="1"/>
  <c r="E5" i="1"/>
  <c r="Y23" i="1" s="1"/>
  <c r="J3" i="1"/>
  <c r="G3" i="1"/>
  <c r="K3" i="1" l="1"/>
  <c r="K5" i="1" s="1"/>
  <c r="AA20" i="1"/>
  <c r="AA21" i="1"/>
  <c r="AA22" i="1"/>
  <c r="AA23" i="1"/>
  <c r="Z20" i="1"/>
  <c r="Z21" i="1"/>
  <c r="Z22" i="1"/>
  <c r="Z23" i="1"/>
  <c r="Y20" i="1"/>
  <c r="Y24" i="1" s="1"/>
  <c r="Y21" i="1"/>
  <c r="Y22" i="1"/>
  <c r="Z24" i="1" l="1"/>
</calcChain>
</file>

<file path=xl/comments1.xml><?xml version="1.0" encoding="utf-8"?>
<comments xmlns="http://schemas.openxmlformats.org/spreadsheetml/2006/main">
  <authors>
    <author>usuario</author>
    <author>Claudia</author>
  </authors>
  <commentList>
    <comment ref="L1" authorId="0">
      <text>
        <r>
          <rPr>
            <sz val="10"/>
            <color indexed="81"/>
            <rFont val="Tahoma"/>
            <family val="2"/>
          </rPr>
          <t>Se sugiere planear la tarea indicando toda su duración con el fin de dimensionar los recursos disponibles</t>
        </r>
      </text>
    </comment>
    <comment ref="O1" authorId="0">
      <text>
        <r>
          <rPr>
            <sz val="10"/>
            <color indexed="81"/>
            <rFont val="Tahoma"/>
            <family val="2"/>
          </rPr>
          <t>Se sugiere planear la tarea indicando toda su duración con el fin de dimensionar los recursos disponibles</t>
        </r>
      </text>
    </comment>
    <comment ref="R1" authorId="0">
      <text>
        <r>
          <rPr>
            <sz val="10"/>
            <color indexed="81"/>
            <rFont val="Tahoma"/>
            <family val="2"/>
          </rPr>
          <t>Se sugiere planear la tarea indicando toda su duración con el fin de dimensionar los recursos disponibles</t>
        </r>
      </text>
    </comment>
    <comment ref="U1" authorId="0">
      <text>
        <r>
          <rPr>
            <sz val="10"/>
            <color indexed="81"/>
            <rFont val="Tahoma"/>
            <family val="2"/>
          </rPr>
          <t>Se sugiere planear la tarea indicando toda su duración con el fin de dimensionar los recursos disponibles</t>
        </r>
      </text>
    </comment>
    <comment ref="X1" authorId="0">
      <text>
        <r>
          <rPr>
            <sz val="10"/>
            <color indexed="81"/>
            <rFont val="Tahoma"/>
            <family val="2"/>
          </rPr>
          <t>Fecha planeada para realizar el seguimiento</t>
        </r>
      </text>
    </comment>
    <comment ref="X2" authorId="0">
      <text>
        <r>
          <rPr>
            <sz val="10"/>
            <color indexed="81"/>
            <rFont val="Tahoma"/>
            <family val="2"/>
          </rPr>
          <t>Nombre y cargo de la persona responsable de realizar el seguimiento al cumplimiento de las acciones de mejoramiento</t>
        </r>
      </text>
    </comment>
    <comment ref="Y2" authorId="0">
      <text>
        <r>
          <rPr>
            <sz val="10"/>
            <color indexed="81"/>
            <rFont val="Tahoma"/>
            <family val="2"/>
          </rPr>
          <t>Avance de la acción de mejoramiento al momento de realizar el seguimiento. Cumple, en desarrollo o no iniciada</t>
        </r>
      </text>
    </comment>
    <comment ref="Y16" authorId="1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5" authorId="1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Nombre del Indicador
puede ser uno del proceso
</t>
        </r>
      </text>
    </comment>
    <comment ref="X25" authorId="1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Meta del indicador o de mejoramiento</t>
        </r>
      </text>
    </comment>
    <comment ref="Y25" authorId="1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Registrar la medición del indicador en el seguimiento</t>
        </r>
      </text>
    </comment>
    <comment ref="Z25" authorId="1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Registrar la medición del indicador en el seguimiento</t>
        </r>
      </text>
    </comment>
    <comment ref="AA25" authorId="1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Registrar la medición del indicador en el seguimiento</t>
        </r>
      </text>
    </comment>
    <comment ref="AB25" authorId="1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Registrar la medición del indicador en el seguimiento</t>
        </r>
      </text>
    </comment>
  </commentList>
</comments>
</file>

<file path=xl/sharedStrings.xml><?xml version="1.0" encoding="utf-8"?>
<sst xmlns="http://schemas.openxmlformats.org/spreadsheetml/2006/main" count="105" uniqueCount="70">
  <si>
    <t>OBJETIVO</t>
  </si>
  <si>
    <t>PROYECTO</t>
  </si>
  <si>
    <t>META</t>
  </si>
  <si>
    <t>INDICADOR</t>
  </si>
  <si>
    <t xml:space="preserve">ACTIVIDAD </t>
  </si>
  <si>
    <t xml:space="preserve">TALENTO HUMANO </t>
  </si>
  <si>
    <t>GASTOS DIRECTOS</t>
  </si>
  <si>
    <t>COSTO TOTAL</t>
  </si>
  <si>
    <t>TRIMESTRE 1</t>
  </si>
  <si>
    <t>TRIMESTRE 2</t>
  </si>
  <si>
    <t>TRIMESTRE 3</t>
  </si>
  <si>
    <t>TRIMESTRE 4</t>
  </si>
  <si>
    <t>SEGUIMIENTO 1: 30 DE MARZO 2017</t>
  </si>
  <si>
    <t>SEGUIMIENTO 2: 29 DE JUNIO 2017</t>
  </si>
  <si>
    <t>SEGUIMIENTO 3: 28 DE SEPTIEMBRE DE 2017</t>
  </si>
  <si>
    <t>SEGUIMIENTO 4: 21 DE DICIEMBRE DE 2017</t>
  </si>
  <si>
    <t>CARGO</t>
  </si>
  <si>
    <t>HORAS</t>
  </si>
  <si>
    <t>COSTO</t>
  </si>
  <si>
    <t>INSUMOS</t>
  </si>
  <si>
    <t>ENE</t>
  </si>
  <si>
    <t>FEB.</t>
  </si>
  <si>
    <t>MAR</t>
  </si>
  <si>
    <t>ABR.</t>
  </si>
  <si>
    <t>MAY</t>
  </si>
  <si>
    <t>JUN.</t>
  </si>
  <si>
    <t>JUL.</t>
  </si>
  <si>
    <t>AGO.</t>
  </si>
  <si>
    <t>SEP.</t>
  </si>
  <si>
    <t>OCT.</t>
  </si>
  <si>
    <t>NOV.</t>
  </si>
  <si>
    <t>DIC.</t>
  </si>
  <si>
    <t>Responsable del seguimiento</t>
  </si>
  <si>
    <t>Estado</t>
  </si>
  <si>
    <t>Ofertar y contratar más servicios a entidades públicas y privadas, convirtiéndose la E.S.E. en aliado estratégico de las EAPB e IPS con las cuales se tenga relación contractual</t>
  </si>
  <si>
    <t>Venta de Servicios</t>
  </si>
  <si>
    <t>Aumentar la venta de servicios en un 2%</t>
  </si>
  <si>
    <t>Contratación para la venta de servicios a las diferentes EAPB</t>
  </si>
  <si>
    <t>Gerente, Subdirector Administrativo,Coordinación de calidad</t>
  </si>
  <si>
    <t>Viáticos</t>
  </si>
  <si>
    <t>X</t>
  </si>
  <si>
    <t xml:space="preserve">Prestar satisfactoriamente los servicios de apoyo para la adecuada prestación de los servicios de salud </t>
  </si>
  <si>
    <t>Resultado evaluación a contratistas</t>
  </si>
  <si>
    <t xml:space="preserve">Prestar servicios de apoyo para la adecuada prestación de los servicios de salud </t>
  </si>
  <si>
    <t>Contratista</t>
  </si>
  <si>
    <t>Costos fijjos cafeteria</t>
  </si>
  <si>
    <t>TOTAL ACTIVIDADES</t>
  </si>
  <si>
    <t>INDICADORES DE CUMPLIMIENTO</t>
  </si>
  <si>
    <t>NUMERO ACTIVIDADES</t>
  </si>
  <si>
    <t>SEGUIMIENTO 1</t>
  </si>
  <si>
    <t>SEGUIMIENTO 2</t>
  </si>
  <si>
    <t>SEGUIMIENTO 3</t>
  </si>
  <si>
    <t>SEGUIMIENTO 4</t>
  </si>
  <si>
    <t>CUMPLIDA</t>
  </si>
  <si>
    <t>EN DESARROLLO</t>
  </si>
  <si>
    <t>ATRASADO</t>
  </si>
  <si>
    <t>NO INICIADO</t>
  </si>
  <si>
    <t>% CUMPLIMIENTO</t>
  </si>
  <si>
    <t xml:space="preserve">INDICADORES </t>
  </si>
  <si>
    <t>Medición inicial</t>
  </si>
  <si>
    <t>Medición final
Meta</t>
  </si>
  <si>
    <t>Seguimiento 1</t>
  </si>
  <si>
    <t>Seguimiento 2</t>
  </si>
  <si>
    <t>Seguimiento 3</t>
  </si>
  <si>
    <t>Seguimiento 4</t>
  </si>
  <si>
    <t>Cumplida</t>
  </si>
  <si>
    <t>En desarrollo</t>
  </si>
  <si>
    <t>Atrasada</t>
  </si>
  <si>
    <t>No iniciada</t>
  </si>
  <si>
    <t>Total facturación 2019/ total facturación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</si>
</sst>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medium">
        <color indexed="64"/>
      </diagonal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2" fillId="0" borderId="11" applyFont="0" applyBorder="0" applyAlignment="0">
      <alignment horizontal="center" vertical="top" wrapText="1"/>
    </xf>
    <xf numFmtId="164" fontId="1" fillId="0" borderId="0" applyFont="0" applyFill="0" applyBorder="0" applyAlignment="0" applyProtection="0"/>
    <xf numFmtId="0" fontId="13" fillId="0" borderId="0"/>
    <xf numFmtId="0" fontId="2" fillId="0" borderId="0"/>
    <xf numFmtId="9" fontId="13" fillId="0" borderId="0" applyFont="0" applyFill="0" applyBorder="0" applyAlignment="0" applyProtection="0"/>
  </cellStyleXfs>
  <cellXfs count="55">
    <xf numFmtId="0" fontId="0" fillId="0" borderId="0" xfId="0"/>
    <xf numFmtId="0" fontId="5" fillId="2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9" fontId="6" fillId="0" borderId="5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0" fillId="2" borderId="5" xfId="0" applyFill="1" applyBorder="1"/>
    <xf numFmtId="3" fontId="6" fillId="0" borderId="7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9" fontId="2" fillId="0" borderId="5" xfId="1" applyFont="1" applyBorder="1" applyAlignment="1">
      <alignment vertical="center"/>
    </xf>
    <xf numFmtId="9" fontId="0" fillId="0" borderId="0" xfId="0" applyNumberFormat="1"/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7">
    <cellStyle name="Estilo 1" xfId="2"/>
    <cellStyle name="Millares 2" xfId="3"/>
    <cellStyle name="Normal" xfId="0" builtinId="0"/>
    <cellStyle name="Normal 2" xfId="4"/>
    <cellStyle name="Normal 3" xfId="5"/>
    <cellStyle name="Porcentaje" xfId="1" builtinId="5"/>
    <cellStyle name="Porcentual 2" xfId="6"/>
  </cellStyles>
  <dxfs count="8">
    <dxf>
      <font>
        <color theme="0"/>
      </font>
      <fill>
        <patternFill>
          <bgColor rgb="FF0099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5"/>
  <sheetViews>
    <sheetView tabSelected="1"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3" sqref="A3:A4"/>
    </sheetView>
  </sheetViews>
  <sheetFormatPr baseColWidth="10" defaultRowHeight="12.75" x14ac:dyDescent="0.2"/>
  <cols>
    <col min="1" max="1" width="17.140625" customWidth="1"/>
    <col min="5" max="5" width="14.42578125" customWidth="1"/>
    <col min="6" max="6" width="11" customWidth="1"/>
    <col min="7" max="7" width="9.5703125" customWidth="1"/>
    <col min="8" max="8" width="11.42578125" customWidth="1"/>
    <col min="11" max="11" width="15" bestFit="1" customWidth="1"/>
    <col min="12" max="23" width="5.7109375" customWidth="1"/>
    <col min="24" max="24" width="16.85546875" customWidth="1"/>
    <col min="25" max="25" width="15.7109375" customWidth="1"/>
    <col min="26" max="28" width="18.7109375" customWidth="1"/>
  </cols>
  <sheetData>
    <row r="1" spans="1:28" s="2" customFormat="1" ht="44.25" customHeight="1" x14ac:dyDescent="0.2">
      <c r="A1" s="44" t="s">
        <v>0</v>
      </c>
      <c r="B1" s="44" t="s">
        <v>1</v>
      </c>
      <c r="C1" s="44" t="s">
        <v>2</v>
      </c>
      <c r="D1" s="44" t="s">
        <v>3</v>
      </c>
      <c r="E1" s="44" t="s">
        <v>4</v>
      </c>
      <c r="F1" s="46" t="s">
        <v>5</v>
      </c>
      <c r="G1" s="47"/>
      <c r="H1" s="48"/>
      <c r="I1" s="50" t="s">
        <v>6</v>
      </c>
      <c r="J1" s="50"/>
      <c r="K1" s="51" t="s">
        <v>7</v>
      </c>
      <c r="L1" s="53" t="s">
        <v>8</v>
      </c>
      <c r="M1" s="54"/>
      <c r="N1" s="54"/>
      <c r="O1" s="54" t="s">
        <v>9</v>
      </c>
      <c r="P1" s="54"/>
      <c r="Q1" s="54"/>
      <c r="R1" s="54" t="s">
        <v>10</v>
      </c>
      <c r="S1" s="54"/>
      <c r="T1" s="54"/>
      <c r="U1" s="54" t="s">
        <v>11</v>
      </c>
      <c r="V1" s="54"/>
      <c r="W1" s="54"/>
      <c r="X1" s="36" t="s">
        <v>12</v>
      </c>
      <c r="Y1" s="36"/>
      <c r="Z1" s="1" t="s">
        <v>13</v>
      </c>
      <c r="AA1" s="1" t="s">
        <v>14</v>
      </c>
      <c r="AB1" s="1" t="s">
        <v>15</v>
      </c>
    </row>
    <row r="2" spans="1:28" s="2" customFormat="1" ht="27.75" customHeight="1" x14ac:dyDescent="0.2">
      <c r="A2" s="45"/>
      <c r="B2" s="45"/>
      <c r="C2" s="45"/>
      <c r="D2" s="45"/>
      <c r="E2" s="45"/>
      <c r="F2" s="3" t="s">
        <v>16</v>
      </c>
      <c r="G2" s="3" t="s">
        <v>17</v>
      </c>
      <c r="H2" s="4" t="s">
        <v>18</v>
      </c>
      <c r="I2" s="5" t="s">
        <v>19</v>
      </c>
      <c r="J2" s="6" t="s">
        <v>18</v>
      </c>
      <c r="K2" s="52"/>
      <c r="L2" s="7" t="s">
        <v>20</v>
      </c>
      <c r="M2" s="8" t="s">
        <v>21</v>
      </c>
      <c r="N2" s="8" t="s">
        <v>22</v>
      </c>
      <c r="O2" s="8" t="s">
        <v>23</v>
      </c>
      <c r="P2" s="8" t="s">
        <v>24</v>
      </c>
      <c r="Q2" s="8" t="s">
        <v>25</v>
      </c>
      <c r="R2" s="8" t="s">
        <v>26</v>
      </c>
      <c r="S2" s="8" t="s">
        <v>27</v>
      </c>
      <c r="T2" s="8" t="s">
        <v>28</v>
      </c>
      <c r="U2" s="8" t="s">
        <v>29</v>
      </c>
      <c r="V2" s="8" t="s">
        <v>30</v>
      </c>
      <c r="W2" s="8" t="s">
        <v>31</v>
      </c>
      <c r="X2" s="8" t="s">
        <v>32</v>
      </c>
      <c r="Y2" s="8" t="s">
        <v>33</v>
      </c>
      <c r="Z2" s="8" t="s">
        <v>33</v>
      </c>
      <c r="AA2" s="8" t="s">
        <v>33</v>
      </c>
      <c r="AB2" s="8" t="s">
        <v>33</v>
      </c>
    </row>
    <row r="3" spans="1:28" ht="101.25" customHeight="1" x14ac:dyDescent="0.2">
      <c r="A3" s="37" t="s">
        <v>34</v>
      </c>
      <c r="B3" s="39" t="s">
        <v>35</v>
      </c>
      <c r="C3" s="9" t="s">
        <v>36</v>
      </c>
      <c r="D3" s="10" t="s">
        <v>69</v>
      </c>
      <c r="E3" s="11" t="s">
        <v>37</v>
      </c>
      <c r="F3" s="12" t="s">
        <v>38</v>
      </c>
      <c r="G3" s="12">
        <f>24*3*6</f>
        <v>432</v>
      </c>
      <c r="H3" s="13">
        <f>10074000*5%+10074000</f>
        <v>10577700</v>
      </c>
      <c r="I3" s="9" t="s">
        <v>39</v>
      </c>
      <c r="J3" s="14">
        <f>46640*27</f>
        <v>1259280</v>
      </c>
      <c r="K3" s="14">
        <f>H3+J3</f>
        <v>11836980</v>
      </c>
      <c r="L3" s="15" t="s">
        <v>40</v>
      </c>
      <c r="M3" s="16" t="s">
        <v>40</v>
      </c>
      <c r="N3" s="16" t="s">
        <v>40</v>
      </c>
      <c r="O3" s="16" t="s">
        <v>40</v>
      </c>
      <c r="P3" s="17" t="s">
        <v>40</v>
      </c>
      <c r="Q3" s="17" t="s">
        <v>40</v>
      </c>
      <c r="R3" s="17" t="s">
        <v>40</v>
      </c>
      <c r="S3" s="17" t="s">
        <v>40</v>
      </c>
      <c r="T3" s="17" t="s">
        <v>40</v>
      </c>
      <c r="U3" s="17" t="s">
        <v>40</v>
      </c>
      <c r="V3" s="17" t="s">
        <v>40</v>
      </c>
      <c r="W3" s="17" t="s">
        <v>40</v>
      </c>
      <c r="X3" s="18"/>
      <c r="Y3" s="18"/>
      <c r="Z3" s="18"/>
      <c r="AA3" s="18"/>
      <c r="AB3" s="18"/>
    </row>
    <row r="4" spans="1:28" ht="101.25" customHeight="1" x14ac:dyDescent="0.2">
      <c r="A4" s="38"/>
      <c r="B4" s="40"/>
      <c r="C4" s="11" t="s">
        <v>41</v>
      </c>
      <c r="D4" s="11" t="s">
        <v>42</v>
      </c>
      <c r="E4" s="11" t="s">
        <v>43</v>
      </c>
      <c r="F4" s="12" t="s">
        <v>44</v>
      </c>
      <c r="G4" s="12">
        <v>1082</v>
      </c>
      <c r="H4" s="13">
        <f>46067600*5%+46067600</f>
        <v>48370980</v>
      </c>
      <c r="I4" s="9" t="s">
        <v>45</v>
      </c>
      <c r="J4" s="14">
        <v>3180000</v>
      </c>
      <c r="K4" s="14">
        <f>H4+J4</f>
        <v>51550980</v>
      </c>
      <c r="L4" s="17" t="s">
        <v>40</v>
      </c>
      <c r="M4" s="17" t="s">
        <v>40</v>
      </c>
      <c r="N4" s="17" t="s">
        <v>40</v>
      </c>
      <c r="O4" s="17" t="s">
        <v>40</v>
      </c>
      <c r="P4" s="17" t="s">
        <v>40</v>
      </c>
      <c r="Q4" s="17" t="s">
        <v>40</v>
      </c>
      <c r="R4" s="17" t="s">
        <v>40</v>
      </c>
      <c r="S4" s="17" t="s">
        <v>40</v>
      </c>
      <c r="T4" s="17" t="s">
        <v>40</v>
      </c>
      <c r="U4" s="17" t="s">
        <v>40</v>
      </c>
      <c r="V4" s="17" t="s">
        <v>40</v>
      </c>
      <c r="W4" s="17" t="s">
        <v>40</v>
      </c>
      <c r="X4" s="18"/>
      <c r="Y4" s="18"/>
      <c r="Z4" s="18"/>
      <c r="AA4" s="18"/>
      <c r="AB4" s="18"/>
    </row>
    <row r="5" spans="1:28" x14ac:dyDescent="0.2">
      <c r="A5" s="41" t="s">
        <v>46</v>
      </c>
      <c r="B5" s="42"/>
      <c r="C5" s="42"/>
      <c r="D5" s="42"/>
      <c r="E5" s="19">
        <f>COUNTA(E3:E4)</f>
        <v>2</v>
      </c>
      <c r="K5" s="20">
        <f>SUM(K3:K4)</f>
        <v>63387960</v>
      </c>
    </row>
    <row r="6" spans="1:28" x14ac:dyDescent="0.2">
      <c r="K6" s="21"/>
    </row>
    <row r="8" spans="1:28" x14ac:dyDescent="0.2">
      <c r="I8" s="21"/>
    </row>
    <row r="13" spans="1:28" x14ac:dyDescent="0.2">
      <c r="X13" s="43" t="s">
        <v>47</v>
      </c>
      <c r="Y13" s="43"/>
      <c r="Z13" s="43"/>
      <c r="AA13" s="43"/>
      <c r="AB13" s="43"/>
    </row>
    <row r="14" spans="1:28" ht="25.5" x14ac:dyDescent="0.2">
      <c r="X14" s="22" t="s">
        <v>48</v>
      </c>
      <c r="Y14" s="23" t="s">
        <v>49</v>
      </c>
      <c r="Z14" s="23" t="s">
        <v>50</v>
      </c>
      <c r="AA14" s="23" t="s">
        <v>51</v>
      </c>
      <c r="AB14" s="23" t="s">
        <v>52</v>
      </c>
    </row>
    <row r="15" spans="1:28" x14ac:dyDescent="0.2">
      <c r="X15" s="24" t="s">
        <v>53</v>
      </c>
      <c r="Y15" s="25">
        <f>COUNTIF($Y$3:$Y$3,$A$52)</f>
        <v>0</v>
      </c>
      <c r="Z15" s="25">
        <f>COUNTIF($Z$3:$Z$4,$A$52)</f>
        <v>0</v>
      </c>
      <c r="AA15" s="25">
        <f>COUNTIF($AA$3:$AA$4,$A$52)</f>
        <v>0</v>
      </c>
      <c r="AB15" s="25">
        <f>COUNTIF($AB$3:$AB$4,$A$52)</f>
        <v>0</v>
      </c>
    </row>
    <row r="16" spans="1:28" x14ac:dyDescent="0.2">
      <c r="X16" s="26" t="s">
        <v>54</v>
      </c>
      <c r="Y16" s="25">
        <f>COUNTIF(Y3:Y4,$A$53)</f>
        <v>0</v>
      </c>
      <c r="Z16" s="25">
        <f>COUNTIF(Z3:Z4,$A$53)</f>
        <v>0</v>
      </c>
      <c r="AA16" s="25">
        <f>COUNTIF(AA3:AA4,$A$53)</f>
        <v>0</v>
      </c>
      <c r="AB16" s="25">
        <f>COUNTIF(AB3:AB4,$A$53)</f>
        <v>0</v>
      </c>
    </row>
    <row r="17" spans="19:28" x14ac:dyDescent="0.2">
      <c r="X17" s="26" t="s">
        <v>55</v>
      </c>
      <c r="Y17" s="25">
        <f>COUNTIF(Y3:Y4,$A$54)</f>
        <v>0</v>
      </c>
      <c r="Z17" s="25">
        <f>COUNTIF(Z3:Z4,$A$54)</f>
        <v>0</v>
      </c>
      <c r="AA17" s="25">
        <f>COUNTIF(AA3:AA4,$A$54)</f>
        <v>0</v>
      </c>
      <c r="AB17" s="25">
        <f>COUNTIF(AB3:AB4,$A$54)</f>
        <v>0</v>
      </c>
    </row>
    <row r="18" spans="19:28" x14ac:dyDescent="0.2">
      <c r="X18" s="27" t="s">
        <v>56</v>
      </c>
      <c r="Y18" s="25">
        <f>COUNTIF(Y3:Y4,$A$55)</f>
        <v>0</v>
      </c>
      <c r="Z18" s="25">
        <f>COUNTIF(Z3:Z4,$A$55)</f>
        <v>0</v>
      </c>
      <c r="AA18" s="25">
        <f>COUNTIF(AA3:AA4,$A$55)</f>
        <v>0</v>
      </c>
      <c r="AB18" s="25">
        <f>COUNTIF(AB3:AB4,$A$55)</f>
        <v>0</v>
      </c>
    </row>
    <row r="19" spans="19:28" ht="25.5" x14ac:dyDescent="0.2">
      <c r="X19" s="28" t="s">
        <v>57</v>
      </c>
      <c r="Y19" s="23" t="s">
        <v>49</v>
      </c>
      <c r="Z19" s="23" t="s">
        <v>50</v>
      </c>
      <c r="AA19" s="23" t="s">
        <v>51</v>
      </c>
      <c r="AB19" s="23" t="s">
        <v>52</v>
      </c>
    </row>
    <row r="20" spans="19:28" x14ac:dyDescent="0.2">
      <c r="X20" s="29" t="s">
        <v>53</v>
      </c>
      <c r="Y20" s="30">
        <f>+Y15/$E$5</f>
        <v>0</v>
      </c>
      <c r="Z20" s="30">
        <f>+Z15/$E$5</f>
        <v>0</v>
      </c>
      <c r="AA20" s="30">
        <f>+AA15/$E$5</f>
        <v>0</v>
      </c>
      <c r="AB20" s="30">
        <f>+AB15/$E$5</f>
        <v>0</v>
      </c>
    </row>
    <row r="21" spans="19:28" x14ac:dyDescent="0.2">
      <c r="X21" s="29" t="s">
        <v>54</v>
      </c>
      <c r="Y21" s="30">
        <f t="shared" ref="Y21:AB23" si="0">+Y16/$E$5</f>
        <v>0</v>
      </c>
      <c r="Z21" s="30">
        <f t="shared" si="0"/>
        <v>0</v>
      </c>
      <c r="AA21" s="30">
        <f t="shared" si="0"/>
        <v>0</v>
      </c>
      <c r="AB21" s="30">
        <f t="shared" si="0"/>
        <v>0</v>
      </c>
    </row>
    <row r="22" spans="19:28" x14ac:dyDescent="0.2">
      <c r="X22" s="29" t="s">
        <v>55</v>
      </c>
      <c r="Y22" s="30">
        <f t="shared" si="0"/>
        <v>0</v>
      </c>
      <c r="Z22" s="30">
        <f t="shared" si="0"/>
        <v>0</v>
      </c>
      <c r="AA22" s="30">
        <f t="shared" si="0"/>
        <v>0</v>
      </c>
      <c r="AB22" s="30">
        <f t="shared" si="0"/>
        <v>0</v>
      </c>
    </row>
    <row r="23" spans="19:28" x14ac:dyDescent="0.2">
      <c r="X23" s="29" t="s">
        <v>56</v>
      </c>
      <c r="Y23" s="30">
        <f t="shared" si="0"/>
        <v>0</v>
      </c>
      <c r="Z23" s="30">
        <f t="shared" si="0"/>
        <v>0</v>
      </c>
      <c r="AA23" s="30">
        <f t="shared" si="0"/>
        <v>0</v>
      </c>
      <c r="AB23" s="30">
        <f t="shared" si="0"/>
        <v>0</v>
      </c>
    </row>
    <row r="24" spans="19:28" x14ac:dyDescent="0.2">
      <c r="Y24" s="31">
        <f>SUM(Y20:Y23)</f>
        <v>0</v>
      </c>
      <c r="Z24" s="31">
        <f>SUM(Z20:Z23)</f>
        <v>0</v>
      </c>
    </row>
    <row r="25" spans="19:28" ht="25.5" x14ac:dyDescent="0.2">
      <c r="S25" s="49" t="s">
        <v>58</v>
      </c>
      <c r="T25" s="49"/>
      <c r="U25" s="49"/>
      <c r="V25" s="49" t="s">
        <v>59</v>
      </c>
      <c r="W25" s="49"/>
      <c r="X25" s="28" t="s">
        <v>60</v>
      </c>
      <c r="Y25" s="28" t="s">
        <v>61</v>
      </c>
      <c r="Z25" s="28" t="s">
        <v>62</v>
      </c>
      <c r="AA25" s="28" t="s">
        <v>63</v>
      </c>
      <c r="AB25" s="28" t="s">
        <v>64</v>
      </c>
    </row>
    <row r="26" spans="19:28" x14ac:dyDescent="0.2">
      <c r="S26" s="34"/>
      <c r="T26" s="34"/>
      <c r="U26" s="34"/>
      <c r="V26" s="35"/>
      <c r="W26" s="35"/>
      <c r="X26" s="32"/>
      <c r="Y26" s="32"/>
      <c r="Z26" s="32"/>
      <c r="AA26" s="32"/>
      <c r="AB26" s="32"/>
    </row>
    <row r="27" spans="19:28" x14ac:dyDescent="0.2">
      <c r="S27" s="34"/>
      <c r="T27" s="34"/>
      <c r="U27" s="34"/>
      <c r="V27" s="35"/>
      <c r="W27" s="35"/>
      <c r="X27" s="32"/>
      <c r="Y27" s="32"/>
      <c r="Z27" s="32"/>
      <c r="AA27" s="32"/>
      <c r="AB27" s="32"/>
    </row>
    <row r="28" spans="19:28" x14ac:dyDescent="0.2">
      <c r="S28" s="34"/>
      <c r="T28" s="34"/>
      <c r="U28" s="34"/>
      <c r="V28" s="35"/>
      <c r="W28" s="35"/>
      <c r="X28" s="32"/>
      <c r="Y28" s="32"/>
      <c r="Z28" s="32"/>
      <c r="AA28" s="32"/>
      <c r="AB28" s="32"/>
    </row>
    <row r="29" spans="19:28" x14ac:dyDescent="0.2">
      <c r="S29" s="34"/>
      <c r="T29" s="34"/>
      <c r="U29" s="34"/>
      <c r="V29" s="35"/>
      <c r="W29" s="35"/>
      <c r="X29" s="32"/>
      <c r="Y29" s="32"/>
      <c r="Z29" s="32"/>
      <c r="AA29" s="32"/>
      <c r="AB29" s="32"/>
    </row>
    <row r="52" spans="1:1" x14ac:dyDescent="0.2">
      <c r="A52" s="33" t="s">
        <v>65</v>
      </c>
    </row>
    <row r="53" spans="1:1" x14ac:dyDescent="0.2">
      <c r="A53" s="33" t="s">
        <v>66</v>
      </c>
    </row>
    <row r="54" spans="1:1" x14ac:dyDescent="0.2">
      <c r="A54" s="33" t="s">
        <v>67</v>
      </c>
    </row>
    <row r="55" spans="1:1" x14ac:dyDescent="0.2">
      <c r="A55" s="33" t="s">
        <v>68</v>
      </c>
    </row>
  </sheetData>
  <mergeCells count="27">
    <mergeCell ref="S25:U25"/>
    <mergeCell ref="V25:W25"/>
    <mergeCell ref="I1:J1"/>
    <mergeCell ref="K1:K2"/>
    <mergeCell ref="L1:N1"/>
    <mergeCell ref="O1:Q1"/>
    <mergeCell ref="R1:T1"/>
    <mergeCell ref="U1:W1"/>
    <mergeCell ref="X1:Y1"/>
    <mergeCell ref="A3:A4"/>
    <mergeCell ref="B3:B4"/>
    <mergeCell ref="A5:D5"/>
    <mergeCell ref="X13:AB13"/>
    <mergeCell ref="A1:A2"/>
    <mergeCell ref="B1:B2"/>
    <mergeCell ref="C1:C2"/>
    <mergeCell ref="D1:D2"/>
    <mergeCell ref="E1:E2"/>
    <mergeCell ref="F1:H1"/>
    <mergeCell ref="S29:U29"/>
    <mergeCell ref="V29:W29"/>
    <mergeCell ref="S26:U26"/>
    <mergeCell ref="V26:W26"/>
    <mergeCell ref="S27:U27"/>
    <mergeCell ref="V27:W27"/>
    <mergeCell ref="S28:U28"/>
    <mergeCell ref="V28:W28"/>
  </mergeCells>
  <conditionalFormatting sqref="Y3:AB4">
    <cfRule type="containsText" dxfId="7" priority="5" operator="containsText" text="NO INICIADA">
      <formula>NOT(ISERROR(SEARCH("NO INICIADA",Y3)))</formula>
    </cfRule>
    <cfRule type="containsText" dxfId="6" priority="6" operator="containsText" text="ATRASADA">
      <formula>NOT(ISERROR(SEARCH("ATRASADA",Y3)))</formula>
    </cfRule>
    <cfRule type="containsText" dxfId="5" priority="7" operator="containsText" text="EN DESARROLLO">
      <formula>NOT(ISERROR(SEARCH("EN DESARROLLO",Y3)))</formula>
    </cfRule>
    <cfRule type="containsText" dxfId="4" priority="8" operator="containsText" text="CUMPLIDA">
      <formula>NOT(ISERROR(SEARCH("CUMPLIDA",Y3)))</formula>
    </cfRule>
  </conditionalFormatting>
  <conditionalFormatting sqref="X3:X4">
    <cfRule type="containsText" dxfId="3" priority="1" operator="containsText" text="NO INICIADA">
      <formula>NOT(ISERROR(SEARCH("NO INICIADA",X3)))</formula>
    </cfRule>
    <cfRule type="containsText" dxfId="2" priority="2" operator="containsText" text="ATRASADA">
      <formula>NOT(ISERROR(SEARCH("ATRASADA",X3)))</formula>
    </cfRule>
    <cfRule type="containsText" dxfId="1" priority="3" operator="containsText" text="EN DESARROLLO">
      <formula>NOT(ISERROR(SEARCH("EN DESARROLLO",X3)))</formula>
    </cfRule>
    <cfRule type="containsText" dxfId="0" priority="4" operator="containsText" text="CUMPLIDA">
      <formula>NOT(ISERROR(SEARCH("CUMPLIDA",X3)))</formula>
    </cfRule>
  </conditionalFormatting>
  <dataValidations disablePrompts="1" count="1">
    <dataValidation type="list" allowBlank="1" showInputMessage="1" showErrorMessage="1" sqref="Y3:AB4">
      <formula1>$A$52:$A$55</formula1>
    </dataValidation>
  </dataValidations>
  <printOptions horizontalCentered="1"/>
  <pageMargins left="0.55118110236220474" right="0.59055118110236227" top="1.5748031496062993" bottom="0.74803149606299213" header="0.78740157480314965" footer="0.31496062992125984"/>
  <pageSetup orientation="landscape" horizontalDpi="300" verticalDpi="300" r:id="rId1"/>
  <headerFooter>
    <oddHeader xml:space="preserve">&amp;L&amp;G&amp;C&amp;"Arial,Negrita"ESE HOSPITAL SANTA ISABEL SAN PEDRO DE LOS MILAGROS
PLAN DE DESARROLLO 2012 - 2016
PLAN DE ACCIÓN 2013&amp;"Arial,Normal"
</oddHeader>
    <oddFooter>&amp;LPLAN DE DESARROLLO 2012 -2016&amp;R&amp;P de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ACCION 2018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</dc:creator>
  <cp:lastModifiedBy>usuario 1</cp:lastModifiedBy>
  <dcterms:created xsi:type="dcterms:W3CDTF">2018-01-04T16:23:01Z</dcterms:created>
  <dcterms:modified xsi:type="dcterms:W3CDTF">2019-01-31T16:57:54Z</dcterms:modified>
</cp:coreProperties>
</file>